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30" windowHeight="9300" activeTab="3"/>
  </bookViews>
  <sheets>
    <sheet name="квал" sheetId="1" r:id="rId1"/>
    <sheet name="Пары" sheetId="2" r:id="rId2"/>
    <sheet name="Раунд Робин" sheetId="3" r:id="rId3"/>
    <sheet name="Норм" sheetId="5" r:id="rId4"/>
  </sheets>
  <calcPr calcId="162913"/>
  <extLst>
    <ext uri="GoogleSheetsCustomDataVersion2">
      <go:sheetsCustomData xmlns:go="http://customooxmlschemas.google.com/" r:id="rId11" roundtripDataChecksum="nb+sIqZkTRa6gqwTK249mHyLSmXcq7I6tTYvxHnlEwU="/>
    </ext>
  </extLst>
</workbook>
</file>

<file path=xl/calcChain.xml><?xml version="1.0" encoding="utf-8"?>
<calcChain xmlns="http://schemas.openxmlformats.org/spreadsheetml/2006/main">
  <c r="V38" i="5" l="1"/>
  <c r="V37" i="5"/>
  <c r="V36" i="5"/>
  <c r="V35" i="5"/>
  <c r="V34" i="5"/>
  <c r="V33" i="5"/>
  <c r="V32" i="5"/>
  <c r="V31" i="5"/>
  <c r="V30" i="5"/>
  <c r="V29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A2" i="5"/>
  <c r="A1" i="5"/>
  <c r="T38" i="3"/>
  <c r="T37" i="3"/>
  <c r="T36" i="3"/>
  <c r="T35" i="3"/>
  <c r="T34" i="3"/>
  <c r="T33" i="3"/>
  <c r="T32" i="3"/>
  <c r="T31" i="3"/>
  <c r="T15" i="3"/>
  <c r="T14" i="3"/>
  <c r="T13" i="3"/>
  <c r="T12" i="3"/>
  <c r="T11" i="3"/>
  <c r="T10" i="3"/>
  <c r="T9" i="3"/>
  <c r="T8" i="3"/>
  <c r="H2" i="3"/>
  <c r="H1" i="3"/>
  <c r="P28" i="2"/>
  <c r="P27" i="2"/>
  <c r="P26" i="2"/>
  <c r="P25" i="2"/>
  <c r="P24" i="2"/>
  <c r="P23" i="2"/>
  <c r="P22" i="2"/>
  <c r="P21" i="2"/>
  <c r="P20" i="2"/>
  <c r="P19" i="2"/>
  <c r="P15" i="2"/>
  <c r="P14" i="2"/>
  <c r="P13" i="2"/>
  <c r="P12" i="2"/>
  <c r="P11" i="2"/>
  <c r="P10" i="2"/>
  <c r="P9" i="2"/>
  <c r="P8" i="2"/>
  <c r="P7" i="2"/>
  <c r="P6" i="2"/>
  <c r="C2" i="2"/>
  <c r="C1" i="2"/>
  <c r="S54" i="1"/>
  <c r="K54" i="1"/>
  <c r="J54" i="1"/>
  <c r="R54" i="1" s="1"/>
  <c r="S53" i="1"/>
  <c r="K53" i="1"/>
  <c r="J53" i="1"/>
  <c r="R53" i="1" s="1"/>
  <c r="S52" i="1"/>
  <c r="K52" i="1"/>
  <c r="J52" i="1"/>
  <c r="R52" i="1" s="1"/>
  <c r="S51" i="1"/>
  <c r="K51" i="1"/>
  <c r="J51" i="1"/>
  <c r="R51" i="1" s="1"/>
  <c r="S50" i="1"/>
  <c r="K50" i="1"/>
  <c r="J50" i="1"/>
  <c r="R50" i="1" s="1"/>
  <c r="S49" i="1"/>
  <c r="K49" i="1"/>
  <c r="J49" i="1"/>
  <c r="R49" i="1" s="1"/>
  <c r="S48" i="1"/>
  <c r="K48" i="1"/>
  <c r="J48" i="1"/>
  <c r="R48" i="1" s="1"/>
  <c r="S47" i="1"/>
  <c r="K47" i="1"/>
  <c r="J47" i="1"/>
  <c r="R47" i="1" s="1"/>
  <c r="S46" i="1"/>
  <c r="K46" i="1"/>
  <c r="J46" i="1"/>
  <c r="R46" i="1" s="1"/>
  <c r="S45" i="1"/>
  <c r="K45" i="1"/>
  <c r="J45" i="1"/>
  <c r="R45" i="1" s="1"/>
  <c r="S44" i="1"/>
  <c r="K44" i="1"/>
  <c r="J44" i="1"/>
  <c r="R44" i="1" s="1"/>
  <c r="S43" i="1"/>
  <c r="K43" i="1"/>
  <c r="J43" i="1"/>
  <c r="R43" i="1" s="1"/>
  <c r="S42" i="1"/>
  <c r="K42" i="1"/>
  <c r="J42" i="1"/>
  <c r="R42" i="1" s="1"/>
  <c r="S41" i="1"/>
  <c r="K41" i="1"/>
  <c r="J41" i="1"/>
  <c r="R41" i="1" s="1"/>
  <c r="S40" i="1"/>
  <c r="K40" i="1"/>
  <c r="J40" i="1"/>
  <c r="R40" i="1" s="1"/>
  <c r="S39" i="1"/>
  <c r="K39" i="1"/>
  <c r="J39" i="1"/>
  <c r="R39" i="1" s="1"/>
  <c r="S35" i="1"/>
  <c r="K35" i="1"/>
  <c r="J35" i="1"/>
  <c r="R35" i="1" s="1"/>
  <c r="S34" i="1"/>
  <c r="K34" i="1"/>
  <c r="J34" i="1"/>
  <c r="R34" i="1" s="1"/>
  <c r="S33" i="1"/>
  <c r="K33" i="1"/>
  <c r="J33" i="1"/>
  <c r="R33" i="1" s="1"/>
  <c r="S32" i="1"/>
  <c r="K32" i="1"/>
  <c r="J32" i="1"/>
  <c r="R32" i="1" s="1"/>
  <c r="S31" i="1"/>
  <c r="K31" i="1"/>
  <c r="J31" i="1"/>
  <c r="R31" i="1" s="1"/>
  <c r="S30" i="1"/>
  <c r="K30" i="1"/>
  <c r="J30" i="1"/>
  <c r="R30" i="1" s="1"/>
  <c r="S29" i="1"/>
  <c r="K29" i="1"/>
  <c r="J29" i="1"/>
  <c r="R29" i="1" s="1"/>
  <c r="S28" i="1"/>
  <c r="K28" i="1"/>
  <c r="J28" i="1"/>
  <c r="R28" i="1" s="1"/>
  <c r="S27" i="1"/>
  <c r="K27" i="1"/>
  <c r="J27" i="1"/>
  <c r="R27" i="1" s="1"/>
  <c r="S26" i="1"/>
  <c r="K26" i="1"/>
  <c r="J26" i="1"/>
  <c r="R26" i="1" s="1"/>
  <c r="S25" i="1"/>
  <c r="K25" i="1"/>
  <c r="J25" i="1"/>
  <c r="R25" i="1" s="1"/>
  <c r="S24" i="1"/>
  <c r="K24" i="1"/>
  <c r="J24" i="1"/>
  <c r="R24" i="1" s="1"/>
  <c r="S23" i="1"/>
  <c r="K23" i="1"/>
  <c r="J23" i="1"/>
  <c r="R23" i="1" s="1"/>
  <c r="S22" i="1"/>
  <c r="K22" i="1"/>
  <c r="J22" i="1"/>
  <c r="R22" i="1" s="1"/>
  <c r="S21" i="1"/>
  <c r="K21" i="1"/>
  <c r="J21" i="1"/>
  <c r="R21" i="1" s="1"/>
  <c r="S20" i="1"/>
  <c r="K20" i="1"/>
  <c r="J20" i="1"/>
  <c r="R20" i="1" s="1"/>
  <c r="S19" i="1"/>
  <c r="K19" i="1"/>
  <c r="J19" i="1"/>
  <c r="R19" i="1" s="1"/>
  <c r="S18" i="1"/>
  <c r="K18" i="1"/>
  <c r="J18" i="1"/>
  <c r="R18" i="1" s="1"/>
  <c r="S17" i="1"/>
  <c r="K17" i="1"/>
  <c r="J17" i="1"/>
  <c r="R17" i="1" s="1"/>
  <c r="S16" i="1"/>
  <c r="K16" i="1"/>
  <c r="J16" i="1"/>
  <c r="R16" i="1" s="1"/>
  <c r="S15" i="1"/>
  <c r="K15" i="1"/>
  <c r="J15" i="1"/>
  <c r="R15" i="1" s="1"/>
  <c r="S14" i="1"/>
  <c r="K14" i="1"/>
  <c r="J14" i="1"/>
  <c r="R14" i="1" s="1"/>
  <c r="S13" i="1"/>
  <c r="K13" i="1"/>
  <c r="J13" i="1"/>
  <c r="R13" i="1" s="1"/>
  <c r="S12" i="1"/>
  <c r="K12" i="1"/>
  <c r="J12" i="1"/>
  <c r="R12" i="1" s="1"/>
  <c r="S11" i="1"/>
  <c r="K11" i="1"/>
  <c r="J11" i="1"/>
  <c r="R11" i="1" s="1"/>
  <c r="S10" i="1"/>
  <c r="K10" i="1"/>
  <c r="J10" i="1"/>
  <c r="R10" i="1" s="1"/>
  <c r="S9" i="1"/>
  <c r="K9" i="1"/>
  <c r="J9" i="1"/>
  <c r="R9" i="1" s="1"/>
  <c r="S8" i="1"/>
  <c r="K8" i="1"/>
  <c r="J8" i="1"/>
  <c r="R8" i="1" s="1"/>
  <c r="S7" i="1"/>
  <c r="K7" i="1"/>
  <c r="J7" i="1"/>
  <c r="R7" i="1" s="1"/>
  <c r="S6" i="1"/>
  <c r="K6" i="1"/>
  <c r="J6" i="1"/>
  <c r="R6" i="1" s="1"/>
</calcChain>
</file>

<file path=xl/sharedStrings.xml><?xml version="1.0" encoding="utf-8"?>
<sst xmlns="http://schemas.openxmlformats.org/spreadsheetml/2006/main" count="231" uniqueCount="101">
  <si>
    <t>XXVI КУБОК РК</t>
  </si>
  <si>
    <t>ОФИЦИАЛЬНЫЙ РЕЙТИНГОВЫЙ ТУРНИР 2025 Г0ДА</t>
  </si>
  <si>
    <r>
      <rPr>
        <b/>
        <sz val="12"/>
        <color theme="1"/>
        <rFont val="Arimo"/>
      </rPr>
      <t xml:space="preserve">РЕЗУЛЬТАТЫ КВАЛИФИКАЦИИ: </t>
    </r>
    <r>
      <rPr>
        <b/>
        <sz val="12"/>
        <color rgb="FF0000FF"/>
        <rFont val="Arial Cyr"/>
      </rPr>
      <t>МУЖЧИНЫ</t>
    </r>
  </si>
  <si>
    <t>место</t>
  </si>
  <si>
    <t>ФАМИЛИЯ ИМЯ</t>
  </si>
  <si>
    <t>город</t>
  </si>
  <si>
    <t>всего</t>
  </si>
  <si>
    <t xml:space="preserve">средний </t>
  </si>
  <si>
    <t xml:space="preserve">всего </t>
  </si>
  <si>
    <t>средний</t>
  </si>
  <si>
    <t>за 6 игр</t>
  </si>
  <si>
    <t>за 12 игр</t>
  </si>
  <si>
    <t>Кузнецов Евгений</t>
  </si>
  <si>
    <t>Алматы</t>
  </si>
  <si>
    <t xml:space="preserve">Сазонов Юрий </t>
  </si>
  <si>
    <t>Рошонок Герман</t>
  </si>
  <si>
    <t xml:space="preserve">Ташимов Галымжан </t>
  </si>
  <si>
    <t>Исхаков Махмут</t>
  </si>
  <si>
    <t>Тилемисов Аманжол</t>
  </si>
  <si>
    <t>Талды-Корган</t>
  </si>
  <si>
    <t>Эккель Руслан</t>
  </si>
  <si>
    <t>Баракатов Даурен</t>
  </si>
  <si>
    <t>Астана</t>
  </si>
  <si>
    <t xml:space="preserve">Сагатов Санжар </t>
  </si>
  <si>
    <t>Шымкент</t>
  </si>
  <si>
    <t>Аниховский Анатолий</t>
  </si>
  <si>
    <t>Саудабаев Жаксылык</t>
  </si>
  <si>
    <t>Баланчаев Антон</t>
  </si>
  <si>
    <t>Ким Кирилл</t>
  </si>
  <si>
    <t>Сагатов Алишер</t>
  </si>
  <si>
    <t>Шарипов Тургунбек</t>
  </si>
  <si>
    <t>Петропавловск</t>
  </si>
  <si>
    <t xml:space="preserve">Егембердиев Алмас </t>
  </si>
  <si>
    <t xml:space="preserve">Орлов Илья </t>
  </si>
  <si>
    <t xml:space="preserve">Тен Олег </t>
  </si>
  <si>
    <r>
      <rPr>
        <b/>
        <sz val="12"/>
        <color theme="1"/>
        <rFont val="Arimo"/>
      </rPr>
      <t xml:space="preserve">РЕЗУЛЬТАТЫ КВАЛИФИКАЦИИ: </t>
    </r>
    <r>
      <rPr>
        <b/>
        <sz val="12"/>
        <color rgb="FFFF0000"/>
        <rFont val="Arial Cyr"/>
      </rPr>
      <t>ЖЕНЩИНЫ</t>
    </r>
  </si>
  <si>
    <t>Гришиненко Елена</t>
  </si>
  <si>
    <t>Мандрица Наталья</t>
  </si>
  <si>
    <t>Орлова Наталья</t>
  </si>
  <si>
    <t>Байтулаева Ажар</t>
  </si>
  <si>
    <t>Щетинина Светлана</t>
  </si>
  <si>
    <t>Аубекерова Айгуль</t>
  </si>
  <si>
    <t>Баракатова Шолпан</t>
  </si>
  <si>
    <t>Атырау</t>
  </si>
  <si>
    <t>Сагатова Гульчихра</t>
  </si>
  <si>
    <t>Эккель Жанна</t>
  </si>
  <si>
    <r>
      <rPr>
        <b/>
        <sz val="12"/>
        <color theme="1"/>
        <rFont val="Arimo"/>
      </rPr>
      <t xml:space="preserve">ПАРНЫЙ ЗАЧЕТ: </t>
    </r>
    <r>
      <rPr>
        <b/>
        <sz val="12"/>
        <color rgb="FF0000FF"/>
        <rFont val="Arial Cyr"/>
      </rPr>
      <t>МУЖЧИНЫ</t>
    </r>
  </si>
  <si>
    <t>ФИНАЛЫ</t>
  </si>
  <si>
    <t>ФАМИЛИИ</t>
  </si>
  <si>
    <t>гор</t>
  </si>
  <si>
    <t>Эккель Р. - Орлов</t>
  </si>
  <si>
    <t>Тен  - Рошонок</t>
  </si>
  <si>
    <t>Кузнецов Е. - Сазонов</t>
  </si>
  <si>
    <t>Ким - Исхаков</t>
  </si>
  <si>
    <t>Ташимов - Разживин</t>
  </si>
  <si>
    <t>Саудабаев - Тилемисов</t>
  </si>
  <si>
    <t>Шарипов - Егембердиев</t>
  </si>
  <si>
    <t>Сагатов А. - Сагатов С.</t>
  </si>
  <si>
    <r>
      <rPr>
        <b/>
        <sz val="12"/>
        <color theme="1"/>
        <rFont val="Arimo"/>
      </rPr>
      <t xml:space="preserve">ПАРНЫЙ ЗАЧЕТ: </t>
    </r>
    <r>
      <rPr>
        <b/>
        <sz val="12"/>
        <color rgb="FFFF0000"/>
        <rFont val="Arial Cyr"/>
      </rPr>
      <t>ЖЕНЩИНЫ</t>
    </r>
  </si>
  <si>
    <t>Щетинина - Мандрица</t>
  </si>
  <si>
    <t>Гришиненко - Байтулаева</t>
  </si>
  <si>
    <t>Орлова - Эккель</t>
  </si>
  <si>
    <t xml:space="preserve"> </t>
  </si>
  <si>
    <t>РАУНД РОБИН: МУЖЧИНЫ</t>
  </si>
  <si>
    <t>pos.</t>
  </si>
  <si>
    <t>Name</t>
  </si>
  <si>
    <t>bonus</t>
  </si>
  <si>
    <t>bonuses</t>
  </si>
  <si>
    <t>12 games</t>
  </si>
  <si>
    <t>sum</t>
  </si>
  <si>
    <t>ave</t>
  </si>
  <si>
    <t>№ дор</t>
  </si>
  <si>
    <t>1 игра</t>
  </si>
  <si>
    <t>2 игра</t>
  </si>
  <si>
    <t>3 игра</t>
  </si>
  <si>
    <t>4 игра</t>
  </si>
  <si>
    <t>5 игра</t>
  </si>
  <si>
    <t>6 игра</t>
  </si>
  <si>
    <t>7 игра</t>
  </si>
  <si>
    <t>win</t>
  </si>
  <si>
    <t>tie</t>
  </si>
  <si>
    <t>200+</t>
  </si>
  <si>
    <t>250+</t>
  </si>
  <si>
    <t>РАУНД РОБИН: ЖЕНЩИНЫ</t>
  </si>
  <si>
    <t>Нормативы</t>
  </si>
  <si>
    <t>ФИО</t>
  </si>
  <si>
    <t>1 Игра</t>
  </si>
  <si>
    <t>8 игра</t>
  </si>
  <si>
    <t>9 игра</t>
  </si>
  <si>
    <t>10 игра</t>
  </si>
  <si>
    <t>11 игра</t>
  </si>
  <si>
    <t>12 игра</t>
  </si>
  <si>
    <t>13 игра</t>
  </si>
  <si>
    <t>14 игра</t>
  </si>
  <si>
    <t>15 игра</t>
  </si>
  <si>
    <t>16 игра</t>
  </si>
  <si>
    <t>17 игра</t>
  </si>
  <si>
    <t>18 игра</t>
  </si>
  <si>
    <t>19 игра</t>
  </si>
  <si>
    <t>МУЖЧИНЫ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</si>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</sst>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25">
    <font>
      <sz val="10"/>
      <color rgb="FF000000"/>
      <name val="Calibri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mo"/>
    </font>
    <font>
      <b/>
      <sz val="16"/>
      <color theme="1"/>
      <name val="Arimo"/>
    </font>
    <font>
      <b/>
      <sz val="12"/>
      <color theme="1"/>
      <name val="Arimo"/>
    </font>
    <font>
      <b/>
      <sz val="8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mo"/>
    </font>
    <font>
      <b/>
      <sz val="12"/>
      <color rgb="FF000080"/>
      <name val="Arimo"/>
    </font>
    <font>
      <b/>
      <sz val="14"/>
      <color rgb="FF0000FF"/>
      <name val="Arimo"/>
    </font>
    <font>
      <b/>
      <sz val="14"/>
      <color rgb="FF0070C0"/>
      <name val="Arimo"/>
    </font>
    <font>
      <b/>
      <sz val="14"/>
      <color rgb="FFFF0000"/>
      <name val="Arimo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mo"/>
    </font>
    <font>
      <b/>
      <sz val="12"/>
      <color rgb="FF0000FF"/>
      <name val="Arial Cyr"/>
    </font>
    <font>
      <b/>
      <sz val="12"/>
      <color rgb="FFFF0000"/>
      <name val="Arial Cyr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rgb="FFD8D8D8"/>
        <bgColor rgb="FFD8D8D8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0" fillId="0" borderId="6" xfId="0" applyFont="1" applyBorder="1" applyAlignment="1"/>
    <xf numFmtId="0" fontId="2" fillId="0" borderId="6" xfId="0" applyFont="1" applyBorder="1"/>
    <xf numFmtId="0" fontId="2" fillId="0" borderId="6" xfId="0" applyFont="1" applyBorder="1" applyAlignment="1"/>
    <xf numFmtId="164" fontId="2" fillId="0" borderId="6" xfId="0" applyNumberFormat="1" applyFont="1" applyBorder="1"/>
    <xf numFmtId="0" fontId="2" fillId="0" borderId="7" xfId="0" applyFont="1" applyBorder="1" applyAlignment="1"/>
    <xf numFmtId="0" fontId="10" fillId="0" borderId="7" xfId="0" applyFont="1" applyBorder="1" applyAlignment="1"/>
    <xf numFmtId="0" fontId="10" fillId="0" borderId="8" xfId="0" applyFont="1" applyBorder="1" applyAlignment="1"/>
    <xf numFmtId="0" fontId="2" fillId="0" borderId="6" xfId="0" applyFont="1" applyBorder="1" applyAlignment="1">
      <alignment horizontal="center"/>
    </xf>
    <xf numFmtId="0" fontId="10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4" borderId="6" xfId="0" applyFont="1" applyFill="1" applyBorder="1"/>
    <xf numFmtId="0" fontId="4" fillId="0" borderId="9" xfId="0" applyFont="1" applyBorder="1"/>
    <xf numFmtId="0" fontId="5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/>
    <xf numFmtId="0" fontId="2" fillId="0" borderId="8" xfId="0" applyFont="1" applyBorder="1" applyAlignment="1"/>
    <xf numFmtId="0" fontId="2" fillId="0" borderId="2" xfId="0" applyFont="1" applyBorder="1" applyAlignment="1">
      <alignment horizontal="center"/>
    </xf>
    <xf numFmtId="0" fontId="2" fillId="0" borderId="13" xfId="0" applyFont="1" applyBorder="1"/>
    <xf numFmtId="0" fontId="6" fillId="5" borderId="10" xfId="0" applyFont="1" applyFill="1" applyBorder="1" applyAlignment="1">
      <alignment horizontal="center"/>
    </xf>
    <xf numFmtId="0" fontId="2" fillId="6" borderId="12" xfId="0" applyFont="1" applyFill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/>
    <xf numFmtId="0" fontId="2" fillId="6" borderId="2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13" xfId="0" applyFont="1" applyFill="1" applyBorder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1" fillId="3" borderId="15" xfId="0" applyFont="1" applyFill="1" applyBorder="1" applyAlignment="1">
      <alignment horizontal="center"/>
    </xf>
    <xf numFmtId="1" fontId="11" fillId="3" borderId="15" xfId="0" applyNumberFormat="1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1" fontId="11" fillId="3" borderId="18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/>
    <xf numFmtId="1" fontId="2" fillId="0" borderId="5" xfId="0" applyNumberFormat="1" applyFont="1" applyBorder="1"/>
    <xf numFmtId="164" fontId="2" fillId="0" borderId="5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/>
    <xf numFmtId="1" fontId="2" fillId="0" borderId="20" xfId="0" applyNumberFormat="1" applyFont="1" applyBorder="1"/>
    <xf numFmtId="164" fontId="2" fillId="0" borderId="20" xfId="0" applyNumberFormat="1" applyFont="1" applyBorder="1" applyAlignment="1">
      <alignment horizontal="right"/>
    </xf>
    <xf numFmtId="1" fontId="2" fillId="0" borderId="0" xfId="0" applyNumberFormat="1" applyFont="1"/>
    <xf numFmtId="0" fontId="11" fillId="0" borderId="14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0" borderId="0" xfId="0" applyFont="1"/>
    <xf numFmtId="0" fontId="19" fillId="0" borderId="25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2" fontId="20" fillId="0" borderId="44" xfId="0" applyNumberFormat="1" applyFont="1" applyBorder="1" applyAlignment="1">
      <alignment horizontal="center"/>
    </xf>
    <xf numFmtId="0" fontId="20" fillId="0" borderId="0" xfId="0" applyFont="1"/>
    <xf numFmtId="0" fontId="20" fillId="0" borderId="25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left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2" fontId="20" fillId="0" borderId="25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" fillId="0" borderId="48" xfId="0" applyFont="1" applyBorder="1"/>
    <xf numFmtId="0" fontId="2" fillId="0" borderId="49" xfId="0" applyFont="1" applyBorder="1"/>
    <xf numFmtId="0" fontId="2" fillId="0" borderId="7" xfId="0" applyFont="1" applyBorder="1"/>
    <xf numFmtId="0" fontId="2" fillId="0" borderId="50" xfId="0" applyFont="1" applyBorder="1"/>
    <xf numFmtId="2" fontId="20" fillId="0" borderId="33" xfId="0" applyNumberFormat="1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2" fontId="20" fillId="0" borderId="5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2" fillId="4" borderId="49" xfId="0" applyFont="1" applyFill="1" applyBorder="1"/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2" fillId="0" borderId="52" xfId="0" applyFont="1" applyBorder="1"/>
    <xf numFmtId="0" fontId="2" fillId="0" borderId="34" xfId="0" applyFont="1" applyBorder="1"/>
    <xf numFmtId="0" fontId="21" fillId="0" borderId="8" xfId="0" applyFont="1" applyBorder="1"/>
    <xf numFmtId="0" fontId="21" fillId="0" borderId="6" xfId="0" applyFont="1" applyBorder="1"/>
    <xf numFmtId="0" fontId="21" fillId="0" borderId="11" xfId="0" applyFont="1" applyBorder="1"/>
    <xf numFmtId="0" fontId="20" fillId="0" borderId="29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1" xfId="0" applyFont="1" applyBorder="1"/>
    <xf numFmtId="0" fontId="2" fillId="0" borderId="32" xfId="0" applyFont="1" applyBorder="1"/>
    <xf numFmtId="0" fontId="21" fillId="0" borderId="30" xfId="0" applyFont="1" applyBorder="1"/>
    <xf numFmtId="0" fontId="21" fillId="0" borderId="31" xfId="0" applyFont="1" applyBorder="1"/>
    <xf numFmtId="0" fontId="21" fillId="0" borderId="53" xfId="0" applyFont="1" applyBorder="1"/>
    <xf numFmtId="2" fontId="20" fillId="0" borderId="17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0" borderId="5" xfId="0" applyFont="1" applyBorder="1"/>
    <xf numFmtId="0" fontId="8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9" fillId="0" borderId="17" xfId="0" applyFont="1" applyBorder="1"/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9" fillId="0" borderId="19" xfId="0" applyFont="1" applyBorder="1"/>
    <xf numFmtId="0" fontId="11" fillId="0" borderId="21" xfId="0" applyFont="1" applyBorder="1" applyAlignment="1">
      <alignment horizontal="center"/>
    </xf>
    <xf numFmtId="0" fontId="9" fillId="0" borderId="22" xfId="0" applyFont="1" applyBorder="1"/>
    <xf numFmtId="0" fontId="11" fillId="0" borderId="2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38" xfId="0" applyFont="1" applyBorder="1" applyAlignment="1">
      <alignment horizontal="center"/>
    </xf>
    <xf numFmtId="0" fontId="9" fillId="0" borderId="39" xfId="0" applyFont="1" applyBorder="1"/>
    <xf numFmtId="0" fontId="9" fillId="0" borderId="40" xfId="0" applyFont="1" applyBorder="1"/>
    <xf numFmtId="2" fontId="24" fillId="0" borderId="3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activeCell="L39" activeCellId="2" sqref="B39:B47 D39:I47 L39:Q47"/>
    </sheetView>
  </sheetViews>
  <sheetFormatPr defaultColWidth="14.42578125" defaultRowHeight="15" customHeight="1" outlineLevelCol="1"/>
  <cols>
    <col min="1" max="1" width="4.28515625" customWidth="1"/>
    <col min="2" max="2" width="25.140625" customWidth="1"/>
    <col min="3" max="3" width="15.5703125" customWidth="1"/>
    <col min="4" max="9" width="4.140625" customWidth="1" outlineLevel="1"/>
    <col min="10" max="10" width="6.42578125" customWidth="1"/>
    <col min="11" max="11" width="9.140625" customWidth="1"/>
    <col min="12" max="17" width="4.140625" customWidth="1" outlineLevel="1"/>
    <col min="18" max="18" width="6.85546875" customWidth="1" outlineLevel="1"/>
    <col min="19" max="19" width="8.5703125" customWidth="1" outlineLevel="1"/>
    <col min="20" max="26" width="8.7109375" customWidth="1"/>
  </cols>
  <sheetData>
    <row r="1" spans="1:26" ht="2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/>
      <c r="B2" s="2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4"/>
      <c r="B3" s="2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7" t="s">
        <v>3</v>
      </c>
      <c r="B4" s="136" t="s">
        <v>4</v>
      </c>
      <c r="C4" s="136" t="s">
        <v>5</v>
      </c>
      <c r="D4" s="133">
        <v>1</v>
      </c>
      <c r="E4" s="133">
        <v>2</v>
      </c>
      <c r="F4" s="133">
        <v>3</v>
      </c>
      <c r="G4" s="133">
        <v>4</v>
      </c>
      <c r="H4" s="133">
        <v>5</v>
      </c>
      <c r="I4" s="133">
        <v>6</v>
      </c>
      <c r="J4" s="7" t="s">
        <v>6</v>
      </c>
      <c r="K4" s="7" t="s">
        <v>7</v>
      </c>
      <c r="L4" s="133">
        <v>7</v>
      </c>
      <c r="M4" s="133">
        <v>8</v>
      </c>
      <c r="N4" s="133">
        <v>9</v>
      </c>
      <c r="O4" s="135">
        <v>10</v>
      </c>
      <c r="P4" s="135">
        <v>11</v>
      </c>
      <c r="Q4" s="135">
        <v>12</v>
      </c>
      <c r="R4" s="7" t="s">
        <v>8</v>
      </c>
      <c r="S4" s="7" t="s">
        <v>9</v>
      </c>
      <c r="T4" s="4"/>
      <c r="U4" s="4"/>
      <c r="V4" s="4"/>
      <c r="W4" s="4"/>
      <c r="X4" s="4"/>
      <c r="Y4" s="4"/>
      <c r="Z4" s="4"/>
    </row>
    <row r="5" spans="1:26" ht="13.5" customHeight="1">
      <c r="A5" s="8"/>
      <c r="B5" s="134"/>
      <c r="C5" s="134"/>
      <c r="D5" s="134"/>
      <c r="E5" s="134"/>
      <c r="F5" s="134"/>
      <c r="G5" s="134"/>
      <c r="H5" s="134"/>
      <c r="I5" s="134"/>
      <c r="J5" s="9" t="s">
        <v>10</v>
      </c>
      <c r="K5" s="9" t="s">
        <v>10</v>
      </c>
      <c r="L5" s="134"/>
      <c r="M5" s="134"/>
      <c r="N5" s="134"/>
      <c r="O5" s="134"/>
      <c r="P5" s="134"/>
      <c r="Q5" s="134"/>
      <c r="R5" s="9" t="s">
        <v>11</v>
      </c>
      <c r="S5" s="9" t="s">
        <v>11</v>
      </c>
      <c r="T5" s="4"/>
      <c r="U5" s="4"/>
      <c r="V5" s="4"/>
      <c r="W5" s="4"/>
      <c r="X5" s="4"/>
      <c r="Y5" s="4"/>
      <c r="Z5" s="4"/>
    </row>
    <row r="6" spans="1:26" ht="12.75" customHeight="1">
      <c r="A6" s="10">
        <v>1</v>
      </c>
      <c r="B6" s="11" t="s">
        <v>12</v>
      </c>
      <c r="C6" s="12" t="s">
        <v>13</v>
      </c>
      <c r="D6" s="13">
        <v>237</v>
      </c>
      <c r="E6" s="13">
        <v>198</v>
      </c>
      <c r="F6" s="13">
        <v>171</v>
      </c>
      <c r="G6" s="13">
        <v>216</v>
      </c>
      <c r="H6" s="13">
        <v>193</v>
      </c>
      <c r="I6" s="13">
        <v>203</v>
      </c>
      <c r="J6" s="12">
        <f t="shared" ref="J6:J35" si="0">D6+E6+F6+G6+H6+I6</f>
        <v>1218</v>
      </c>
      <c r="K6" s="14">
        <f t="shared" ref="K6:K35" si="1">AVERAGE(D6:I6)</f>
        <v>203</v>
      </c>
      <c r="L6" s="13">
        <v>209</v>
      </c>
      <c r="M6" s="13">
        <v>225</v>
      </c>
      <c r="N6" s="13">
        <v>212</v>
      </c>
      <c r="O6" s="13">
        <v>215</v>
      </c>
      <c r="P6" s="13">
        <v>225</v>
      </c>
      <c r="Q6" s="13">
        <v>206</v>
      </c>
      <c r="R6" s="12">
        <f t="shared" ref="R6:R35" si="2">J6+L6+M6+N6+O6+P6+Q6</f>
        <v>2510</v>
      </c>
      <c r="S6" s="14">
        <f t="shared" ref="S6:S35" si="3">AVERAGE(D6:I6,L6:Q6)</f>
        <v>209.16666666666666</v>
      </c>
      <c r="T6" s="2"/>
      <c r="U6" s="2"/>
      <c r="V6" s="2"/>
      <c r="W6" s="2"/>
      <c r="X6" s="2"/>
      <c r="Y6" s="2"/>
      <c r="Z6" s="2"/>
    </row>
    <row r="7" spans="1:26" ht="12.75" customHeight="1">
      <c r="A7" s="10">
        <v>2</v>
      </c>
      <c r="B7" s="15" t="s">
        <v>14</v>
      </c>
      <c r="C7" s="13" t="s">
        <v>13</v>
      </c>
      <c r="D7" s="13">
        <v>190</v>
      </c>
      <c r="E7" s="13">
        <v>214</v>
      </c>
      <c r="F7" s="13">
        <v>205</v>
      </c>
      <c r="G7" s="13">
        <v>193</v>
      </c>
      <c r="H7" s="13">
        <v>207</v>
      </c>
      <c r="I7" s="13">
        <v>247</v>
      </c>
      <c r="J7" s="12">
        <f t="shared" si="0"/>
        <v>1256</v>
      </c>
      <c r="K7" s="14">
        <f t="shared" si="1"/>
        <v>209.33333333333334</v>
      </c>
      <c r="L7" s="13">
        <v>196</v>
      </c>
      <c r="M7" s="13">
        <v>210</v>
      </c>
      <c r="N7" s="13">
        <v>202</v>
      </c>
      <c r="O7" s="13">
        <v>203</v>
      </c>
      <c r="P7" s="13">
        <v>177</v>
      </c>
      <c r="Q7" s="13">
        <v>202</v>
      </c>
      <c r="R7" s="12">
        <f t="shared" si="2"/>
        <v>2446</v>
      </c>
      <c r="S7" s="14">
        <f t="shared" si="3"/>
        <v>203.83333333333334</v>
      </c>
      <c r="T7" s="2"/>
      <c r="U7" s="2"/>
      <c r="V7" s="2"/>
      <c r="W7" s="2"/>
      <c r="X7" s="2"/>
      <c r="Y7" s="2"/>
      <c r="Z7" s="2"/>
    </row>
    <row r="8" spans="1:26" ht="12.75" customHeight="1">
      <c r="A8" s="10">
        <v>3</v>
      </c>
      <c r="B8" s="11" t="s">
        <v>15</v>
      </c>
      <c r="C8" s="12" t="s">
        <v>13</v>
      </c>
      <c r="D8" s="13">
        <v>184</v>
      </c>
      <c r="E8" s="13">
        <v>175</v>
      </c>
      <c r="F8" s="13">
        <v>266</v>
      </c>
      <c r="G8" s="13">
        <v>179</v>
      </c>
      <c r="H8" s="13">
        <v>214</v>
      </c>
      <c r="I8" s="13">
        <v>201</v>
      </c>
      <c r="J8" s="12">
        <f t="shared" si="0"/>
        <v>1219</v>
      </c>
      <c r="K8" s="14">
        <f t="shared" si="1"/>
        <v>203.16666666666666</v>
      </c>
      <c r="L8" s="13">
        <v>268</v>
      </c>
      <c r="M8" s="13">
        <v>232</v>
      </c>
      <c r="N8" s="13">
        <v>181</v>
      </c>
      <c r="O8" s="13">
        <v>201</v>
      </c>
      <c r="P8" s="13">
        <v>152</v>
      </c>
      <c r="Q8" s="13">
        <v>148</v>
      </c>
      <c r="R8" s="12">
        <f t="shared" si="2"/>
        <v>2401</v>
      </c>
      <c r="S8" s="14">
        <f t="shared" si="3"/>
        <v>200.08333333333334</v>
      </c>
      <c r="T8" s="2"/>
      <c r="U8" s="2"/>
      <c r="V8" s="2"/>
      <c r="W8" s="2"/>
      <c r="X8" s="2"/>
      <c r="Y8" s="2"/>
      <c r="Z8" s="2"/>
    </row>
    <row r="9" spans="1:26" ht="12.75" customHeight="1">
      <c r="A9" s="10">
        <v>4</v>
      </c>
      <c r="B9" s="16" t="s">
        <v>16</v>
      </c>
      <c r="C9" s="12" t="s">
        <v>13</v>
      </c>
      <c r="D9" s="13">
        <v>238</v>
      </c>
      <c r="E9" s="13">
        <v>204</v>
      </c>
      <c r="F9" s="13">
        <v>194</v>
      </c>
      <c r="G9" s="13">
        <v>202</v>
      </c>
      <c r="H9" s="13">
        <v>229</v>
      </c>
      <c r="I9" s="13">
        <v>192</v>
      </c>
      <c r="J9" s="12">
        <f t="shared" si="0"/>
        <v>1259</v>
      </c>
      <c r="K9" s="14">
        <f t="shared" si="1"/>
        <v>209.83333333333334</v>
      </c>
      <c r="L9" s="13">
        <v>191</v>
      </c>
      <c r="M9" s="13">
        <v>175</v>
      </c>
      <c r="N9" s="13">
        <v>180</v>
      </c>
      <c r="O9" s="13">
        <v>229</v>
      </c>
      <c r="P9" s="13">
        <v>171</v>
      </c>
      <c r="Q9" s="13">
        <v>178</v>
      </c>
      <c r="R9" s="12">
        <f t="shared" si="2"/>
        <v>2383</v>
      </c>
      <c r="S9" s="14">
        <f t="shared" si="3"/>
        <v>198.58333333333334</v>
      </c>
      <c r="T9" s="2"/>
      <c r="U9" s="2"/>
      <c r="V9" s="2"/>
      <c r="W9" s="2"/>
      <c r="X9" s="2"/>
      <c r="Y9" s="2"/>
      <c r="Z9" s="2"/>
    </row>
    <row r="10" spans="1:26" ht="12.75" customHeight="1">
      <c r="A10" s="10">
        <v>5</v>
      </c>
      <c r="B10" s="16" t="s">
        <v>17</v>
      </c>
      <c r="C10" s="12" t="s">
        <v>13</v>
      </c>
      <c r="D10" s="13">
        <v>165</v>
      </c>
      <c r="E10" s="13">
        <v>192</v>
      </c>
      <c r="F10" s="13">
        <v>212</v>
      </c>
      <c r="G10" s="13">
        <v>193</v>
      </c>
      <c r="H10" s="13">
        <v>258</v>
      </c>
      <c r="I10" s="13">
        <v>180</v>
      </c>
      <c r="J10" s="12">
        <f t="shared" si="0"/>
        <v>1200</v>
      </c>
      <c r="K10" s="14">
        <f t="shared" si="1"/>
        <v>200</v>
      </c>
      <c r="L10" s="13">
        <v>235</v>
      </c>
      <c r="M10" s="13">
        <v>190</v>
      </c>
      <c r="N10" s="13">
        <v>187</v>
      </c>
      <c r="O10" s="13">
        <v>177</v>
      </c>
      <c r="P10" s="13">
        <v>171</v>
      </c>
      <c r="Q10" s="13">
        <v>182</v>
      </c>
      <c r="R10" s="12">
        <f t="shared" si="2"/>
        <v>2342</v>
      </c>
      <c r="S10" s="14">
        <f t="shared" si="3"/>
        <v>195.16666666666666</v>
      </c>
      <c r="T10" s="2"/>
      <c r="U10" s="2"/>
      <c r="V10" s="2"/>
      <c r="W10" s="2"/>
      <c r="X10" s="2"/>
      <c r="Y10" s="2"/>
      <c r="Z10" s="2"/>
    </row>
    <row r="11" spans="1:26" ht="12.75" customHeight="1">
      <c r="A11" s="10">
        <v>6</v>
      </c>
      <c r="B11" s="17" t="s">
        <v>18</v>
      </c>
      <c r="C11" s="13" t="s">
        <v>19</v>
      </c>
      <c r="D11" s="13">
        <v>148</v>
      </c>
      <c r="E11" s="13">
        <v>214</v>
      </c>
      <c r="F11" s="13">
        <v>194</v>
      </c>
      <c r="G11" s="13">
        <v>235</v>
      </c>
      <c r="H11" s="13">
        <v>180</v>
      </c>
      <c r="I11" s="13">
        <v>216</v>
      </c>
      <c r="J11" s="12">
        <f t="shared" si="0"/>
        <v>1187</v>
      </c>
      <c r="K11" s="14">
        <f t="shared" si="1"/>
        <v>197.83333333333334</v>
      </c>
      <c r="L11" s="13">
        <v>154</v>
      </c>
      <c r="M11" s="13">
        <v>180</v>
      </c>
      <c r="N11" s="13">
        <v>201</v>
      </c>
      <c r="O11" s="13">
        <v>236</v>
      </c>
      <c r="P11" s="13">
        <v>189</v>
      </c>
      <c r="Q11" s="13">
        <v>163</v>
      </c>
      <c r="R11" s="12">
        <f t="shared" si="2"/>
        <v>2310</v>
      </c>
      <c r="S11" s="14">
        <f t="shared" si="3"/>
        <v>192.5</v>
      </c>
      <c r="T11" s="2"/>
      <c r="U11" s="2"/>
      <c r="V11" s="2"/>
      <c r="W11" s="2"/>
      <c r="X11" s="2"/>
      <c r="Y11" s="2"/>
      <c r="Z11" s="2"/>
    </row>
    <row r="12" spans="1:26" ht="12.75" customHeight="1">
      <c r="A12" s="10">
        <v>7</v>
      </c>
      <c r="B12" s="11" t="s">
        <v>20</v>
      </c>
      <c r="C12" s="12" t="s">
        <v>13</v>
      </c>
      <c r="D12" s="13">
        <v>211</v>
      </c>
      <c r="E12" s="13">
        <v>195</v>
      </c>
      <c r="F12" s="13">
        <v>212</v>
      </c>
      <c r="G12" s="13">
        <v>235</v>
      </c>
      <c r="H12" s="13">
        <v>160</v>
      </c>
      <c r="I12" s="13">
        <v>182</v>
      </c>
      <c r="J12" s="12">
        <f t="shared" si="0"/>
        <v>1195</v>
      </c>
      <c r="K12" s="14">
        <f t="shared" si="1"/>
        <v>199.16666666666666</v>
      </c>
      <c r="L12" s="13">
        <v>197</v>
      </c>
      <c r="M12" s="13">
        <v>157</v>
      </c>
      <c r="N12" s="13">
        <v>179</v>
      </c>
      <c r="O12" s="13">
        <v>181</v>
      </c>
      <c r="P12" s="13">
        <v>212</v>
      </c>
      <c r="Q12" s="13">
        <v>170</v>
      </c>
      <c r="R12" s="12">
        <f t="shared" si="2"/>
        <v>2291</v>
      </c>
      <c r="S12" s="14">
        <f t="shared" si="3"/>
        <v>190.91666666666666</v>
      </c>
      <c r="T12" s="2"/>
      <c r="U12" s="2"/>
      <c r="V12" s="2"/>
      <c r="W12" s="2"/>
      <c r="X12" s="2"/>
      <c r="Y12" s="2"/>
      <c r="Z12" s="2"/>
    </row>
    <row r="13" spans="1:26" ht="12.75" customHeight="1">
      <c r="A13" s="10">
        <v>8</v>
      </c>
      <c r="B13" s="15" t="s">
        <v>21</v>
      </c>
      <c r="C13" s="13" t="s">
        <v>22</v>
      </c>
      <c r="D13" s="13">
        <v>186</v>
      </c>
      <c r="E13" s="13">
        <v>148</v>
      </c>
      <c r="F13" s="13">
        <v>185</v>
      </c>
      <c r="G13" s="13">
        <v>175</v>
      </c>
      <c r="H13" s="13">
        <v>181</v>
      </c>
      <c r="I13" s="13">
        <v>194</v>
      </c>
      <c r="J13" s="12">
        <f t="shared" si="0"/>
        <v>1069</v>
      </c>
      <c r="K13" s="14">
        <f t="shared" si="1"/>
        <v>178.16666666666666</v>
      </c>
      <c r="L13" s="13">
        <v>234</v>
      </c>
      <c r="M13" s="13">
        <v>172</v>
      </c>
      <c r="N13" s="13">
        <v>232</v>
      </c>
      <c r="O13" s="13">
        <v>203</v>
      </c>
      <c r="P13" s="13">
        <v>193</v>
      </c>
      <c r="Q13" s="13">
        <v>172</v>
      </c>
      <c r="R13" s="12">
        <f t="shared" si="2"/>
        <v>2275</v>
      </c>
      <c r="S13" s="14">
        <f t="shared" si="3"/>
        <v>189.58333333333334</v>
      </c>
      <c r="T13" s="2"/>
      <c r="U13" s="2"/>
      <c r="V13" s="2"/>
      <c r="W13" s="2"/>
      <c r="X13" s="2"/>
      <c r="Y13" s="2"/>
      <c r="Z13" s="2"/>
    </row>
    <row r="14" spans="1:26" ht="12.75" customHeight="1">
      <c r="A14" s="18">
        <v>9</v>
      </c>
      <c r="B14" s="16" t="s">
        <v>23</v>
      </c>
      <c r="C14" s="13" t="s">
        <v>24</v>
      </c>
      <c r="D14" s="13">
        <v>180</v>
      </c>
      <c r="E14" s="13">
        <v>184</v>
      </c>
      <c r="F14" s="13">
        <v>174</v>
      </c>
      <c r="G14" s="13">
        <v>166</v>
      </c>
      <c r="H14" s="13">
        <v>178</v>
      </c>
      <c r="I14" s="13">
        <v>207</v>
      </c>
      <c r="J14" s="12">
        <f t="shared" si="0"/>
        <v>1089</v>
      </c>
      <c r="K14" s="14">
        <f t="shared" si="1"/>
        <v>181.5</v>
      </c>
      <c r="L14" s="13">
        <v>186</v>
      </c>
      <c r="M14" s="13">
        <v>192</v>
      </c>
      <c r="N14" s="13">
        <v>217</v>
      </c>
      <c r="O14" s="13">
        <v>193</v>
      </c>
      <c r="P14" s="13">
        <v>209</v>
      </c>
      <c r="Q14" s="13">
        <v>143</v>
      </c>
      <c r="R14" s="12">
        <f t="shared" si="2"/>
        <v>2229</v>
      </c>
      <c r="S14" s="14">
        <f t="shared" si="3"/>
        <v>185.75</v>
      </c>
      <c r="T14" s="2"/>
      <c r="U14" s="2"/>
      <c r="V14" s="2"/>
      <c r="W14" s="2"/>
      <c r="X14" s="2"/>
      <c r="Y14" s="2"/>
      <c r="Z14" s="2"/>
    </row>
    <row r="15" spans="1:26" ht="12.75" customHeight="1">
      <c r="A15" s="18">
        <v>10</v>
      </c>
      <c r="B15" s="11" t="s">
        <v>25</v>
      </c>
      <c r="C15" s="12" t="s">
        <v>13</v>
      </c>
      <c r="D15" s="13">
        <v>224</v>
      </c>
      <c r="E15" s="13">
        <v>170</v>
      </c>
      <c r="F15" s="13">
        <v>201</v>
      </c>
      <c r="G15" s="13">
        <v>203</v>
      </c>
      <c r="H15" s="13">
        <v>180</v>
      </c>
      <c r="I15" s="13">
        <v>150</v>
      </c>
      <c r="J15" s="12">
        <f t="shared" si="0"/>
        <v>1128</v>
      </c>
      <c r="K15" s="14">
        <f t="shared" si="1"/>
        <v>188</v>
      </c>
      <c r="L15" s="13">
        <v>161</v>
      </c>
      <c r="M15" s="13">
        <v>177</v>
      </c>
      <c r="N15" s="13">
        <v>181</v>
      </c>
      <c r="O15" s="13">
        <v>159</v>
      </c>
      <c r="P15" s="13">
        <v>155</v>
      </c>
      <c r="Q15" s="13">
        <v>202</v>
      </c>
      <c r="R15" s="12">
        <f t="shared" si="2"/>
        <v>2163</v>
      </c>
      <c r="S15" s="14">
        <f t="shared" si="3"/>
        <v>180.25</v>
      </c>
      <c r="T15" s="2"/>
      <c r="U15" s="2"/>
      <c r="V15" s="2"/>
      <c r="W15" s="2"/>
      <c r="X15" s="2"/>
      <c r="Y15" s="2"/>
      <c r="Z15" s="2"/>
    </row>
    <row r="16" spans="1:26" ht="12.75" customHeight="1">
      <c r="A16" s="18">
        <v>11</v>
      </c>
      <c r="B16" s="11" t="s">
        <v>26</v>
      </c>
      <c r="C16" s="13" t="s">
        <v>24</v>
      </c>
      <c r="D16" s="13">
        <v>221</v>
      </c>
      <c r="E16" s="13">
        <v>198</v>
      </c>
      <c r="F16" s="13">
        <v>169</v>
      </c>
      <c r="G16" s="13">
        <v>146</v>
      </c>
      <c r="H16" s="13">
        <v>177</v>
      </c>
      <c r="I16" s="13">
        <v>159</v>
      </c>
      <c r="J16" s="12">
        <f t="shared" si="0"/>
        <v>1070</v>
      </c>
      <c r="K16" s="14">
        <f t="shared" si="1"/>
        <v>178.33333333333334</v>
      </c>
      <c r="L16" s="13">
        <v>195</v>
      </c>
      <c r="M16" s="13">
        <v>151</v>
      </c>
      <c r="N16" s="13">
        <v>185</v>
      </c>
      <c r="O16" s="13">
        <v>185</v>
      </c>
      <c r="P16" s="13">
        <v>206</v>
      </c>
      <c r="Q16" s="13">
        <v>134</v>
      </c>
      <c r="R16" s="12">
        <f t="shared" si="2"/>
        <v>2126</v>
      </c>
      <c r="S16" s="14">
        <f t="shared" si="3"/>
        <v>177.16666666666666</v>
      </c>
      <c r="T16" s="2"/>
      <c r="U16" s="2"/>
      <c r="V16" s="2"/>
      <c r="W16" s="2"/>
      <c r="X16" s="2"/>
      <c r="Y16" s="2"/>
      <c r="Z16" s="2"/>
    </row>
    <row r="17" spans="1:26" ht="12.75" customHeight="1">
      <c r="A17" s="18">
        <v>12</v>
      </c>
      <c r="B17" s="19" t="s">
        <v>27</v>
      </c>
      <c r="C17" s="12" t="s">
        <v>13</v>
      </c>
      <c r="D17" s="13">
        <v>158</v>
      </c>
      <c r="E17" s="13">
        <v>146</v>
      </c>
      <c r="F17" s="13">
        <v>164</v>
      </c>
      <c r="G17" s="13">
        <v>185</v>
      </c>
      <c r="H17" s="13">
        <v>182</v>
      </c>
      <c r="I17" s="13">
        <v>158</v>
      </c>
      <c r="J17" s="12">
        <f t="shared" si="0"/>
        <v>993</v>
      </c>
      <c r="K17" s="14">
        <f t="shared" si="1"/>
        <v>165.5</v>
      </c>
      <c r="L17" s="13">
        <v>158</v>
      </c>
      <c r="M17" s="13">
        <v>199</v>
      </c>
      <c r="N17" s="13">
        <v>145</v>
      </c>
      <c r="O17" s="13">
        <v>188</v>
      </c>
      <c r="P17" s="13">
        <v>138</v>
      </c>
      <c r="Q17" s="13">
        <v>164</v>
      </c>
      <c r="R17" s="12">
        <f t="shared" si="2"/>
        <v>1985</v>
      </c>
      <c r="S17" s="14">
        <f t="shared" si="3"/>
        <v>165.41666666666666</v>
      </c>
      <c r="T17" s="2"/>
      <c r="U17" s="2"/>
      <c r="V17" s="2"/>
      <c r="W17" s="2"/>
      <c r="X17" s="2"/>
      <c r="Y17" s="2"/>
      <c r="Z17" s="2"/>
    </row>
    <row r="18" spans="1:26" ht="12.75" customHeight="1">
      <c r="A18" s="18">
        <v>13</v>
      </c>
      <c r="B18" s="16" t="s">
        <v>28</v>
      </c>
      <c r="C18" s="12" t="s">
        <v>13</v>
      </c>
      <c r="D18" s="13">
        <v>181</v>
      </c>
      <c r="E18" s="13">
        <v>163</v>
      </c>
      <c r="F18" s="13">
        <v>160</v>
      </c>
      <c r="G18" s="13">
        <v>204</v>
      </c>
      <c r="H18" s="13">
        <v>181</v>
      </c>
      <c r="I18" s="13">
        <v>116</v>
      </c>
      <c r="J18" s="12">
        <f t="shared" si="0"/>
        <v>1005</v>
      </c>
      <c r="K18" s="14">
        <f t="shared" si="1"/>
        <v>167.5</v>
      </c>
      <c r="L18" s="13">
        <v>140</v>
      </c>
      <c r="M18" s="13">
        <v>193</v>
      </c>
      <c r="N18" s="13">
        <v>160</v>
      </c>
      <c r="O18" s="13">
        <v>137</v>
      </c>
      <c r="P18" s="13">
        <v>170</v>
      </c>
      <c r="Q18" s="13">
        <v>132</v>
      </c>
      <c r="R18" s="12">
        <f t="shared" si="2"/>
        <v>1937</v>
      </c>
      <c r="S18" s="14">
        <f t="shared" si="3"/>
        <v>161.41666666666666</v>
      </c>
      <c r="T18" s="2"/>
      <c r="U18" s="2"/>
      <c r="V18" s="2"/>
      <c r="W18" s="2"/>
      <c r="X18" s="2"/>
      <c r="Y18" s="2"/>
      <c r="Z18" s="2"/>
    </row>
    <row r="19" spans="1:26" ht="12.75" customHeight="1">
      <c r="A19" s="18">
        <v>14</v>
      </c>
      <c r="B19" s="16" t="s">
        <v>29</v>
      </c>
      <c r="C19" s="13" t="s">
        <v>24</v>
      </c>
      <c r="D19" s="13">
        <v>194</v>
      </c>
      <c r="E19" s="13">
        <v>150</v>
      </c>
      <c r="F19" s="13">
        <v>179</v>
      </c>
      <c r="G19" s="13">
        <v>162</v>
      </c>
      <c r="H19" s="13">
        <v>172</v>
      </c>
      <c r="I19" s="13">
        <v>136</v>
      </c>
      <c r="J19" s="12">
        <f t="shared" si="0"/>
        <v>993</v>
      </c>
      <c r="K19" s="14">
        <f t="shared" si="1"/>
        <v>165.5</v>
      </c>
      <c r="L19" s="13">
        <v>168</v>
      </c>
      <c r="M19" s="13">
        <v>138</v>
      </c>
      <c r="N19" s="13">
        <v>141</v>
      </c>
      <c r="O19" s="13">
        <v>179</v>
      </c>
      <c r="P19" s="13">
        <v>169</v>
      </c>
      <c r="Q19" s="13">
        <v>143</v>
      </c>
      <c r="R19" s="12">
        <f t="shared" si="2"/>
        <v>1931</v>
      </c>
      <c r="S19" s="14">
        <f t="shared" si="3"/>
        <v>160.91666666666666</v>
      </c>
      <c r="T19" s="2"/>
      <c r="U19" s="2"/>
      <c r="V19" s="2"/>
      <c r="W19" s="2"/>
      <c r="X19" s="2"/>
      <c r="Y19" s="2"/>
      <c r="Z19" s="2"/>
    </row>
    <row r="20" spans="1:26" ht="12.75" customHeight="1">
      <c r="A20" s="20">
        <v>15</v>
      </c>
      <c r="B20" s="16" t="s">
        <v>30</v>
      </c>
      <c r="C20" s="12" t="s">
        <v>31</v>
      </c>
      <c r="D20" s="13">
        <v>149</v>
      </c>
      <c r="E20" s="13">
        <v>166</v>
      </c>
      <c r="F20" s="13">
        <v>119</v>
      </c>
      <c r="G20" s="13">
        <v>136</v>
      </c>
      <c r="H20" s="13">
        <v>142</v>
      </c>
      <c r="I20" s="13">
        <v>196</v>
      </c>
      <c r="J20" s="12">
        <f t="shared" si="0"/>
        <v>908</v>
      </c>
      <c r="K20" s="14">
        <f t="shared" si="1"/>
        <v>151.33333333333334</v>
      </c>
      <c r="L20" s="13">
        <v>150</v>
      </c>
      <c r="M20" s="13">
        <v>159</v>
      </c>
      <c r="N20" s="13">
        <v>135</v>
      </c>
      <c r="O20" s="13">
        <v>163</v>
      </c>
      <c r="P20" s="13">
        <v>179</v>
      </c>
      <c r="Q20" s="13">
        <v>137</v>
      </c>
      <c r="R20" s="12">
        <f t="shared" si="2"/>
        <v>1831</v>
      </c>
      <c r="S20" s="14">
        <f t="shared" si="3"/>
        <v>152.58333333333334</v>
      </c>
      <c r="T20" s="2"/>
      <c r="U20" s="2"/>
      <c r="V20" s="2"/>
      <c r="W20" s="2"/>
      <c r="X20" s="2"/>
      <c r="Y20" s="2"/>
      <c r="Z20" s="2"/>
    </row>
    <row r="21" spans="1:26" ht="12.75" customHeight="1">
      <c r="A21" s="18">
        <v>16</v>
      </c>
      <c r="B21" s="16" t="s">
        <v>32</v>
      </c>
      <c r="C21" s="12" t="s">
        <v>13</v>
      </c>
      <c r="D21" s="13">
        <v>136</v>
      </c>
      <c r="E21" s="13">
        <v>146</v>
      </c>
      <c r="F21" s="13">
        <v>115</v>
      </c>
      <c r="G21" s="13">
        <v>133</v>
      </c>
      <c r="H21" s="13">
        <v>180</v>
      </c>
      <c r="I21" s="13">
        <v>136</v>
      </c>
      <c r="J21" s="12">
        <f t="shared" si="0"/>
        <v>846</v>
      </c>
      <c r="K21" s="14">
        <f t="shared" si="1"/>
        <v>141</v>
      </c>
      <c r="L21" s="13">
        <v>167</v>
      </c>
      <c r="M21" s="13">
        <v>181</v>
      </c>
      <c r="N21" s="13">
        <v>140</v>
      </c>
      <c r="O21" s="13">
        <v>145</v>
      </c>
      <c r="P21" s="13">
        <v>133</v>
      </c>
      <c r="Q21" s="13">
        <v>188</v>
      </c>
      <c r="R21" s="12">
        <f t="shared" si="2"/>
        <v>1800</v>
      </c>
      <c r="S21" s="14">
        <f t="shared" si="3"/>
        <v>150</v>
      </c>
      <c r="T21" s="2"/>
      <c r="U21" s="2"/>
      <c r="V21" s="2"/>
      <c r="W21" s="2"/>
      <c r="X21" s="2"/>
      <c r="Y21" s="2"/>
      <c r="Z21" s="2"/>
    </row>
    <row r="22" spans="1:26" ht="12.75" customHeight="1">
      <c r="A22" s="18">
        <v>17</v>
      </c>
      <c r="B22" s="11" t="s">
        <v>33</v>
      </c>
      <c r="C22" s="12" t="s">
        <v>13</v>
      </c>
      <c r="D22" s="13">
        <v>236</v>
      </c>
      <c r="E22" s="13">
        <v>206</v>
      </c>
      <c r="F22" s="13">
        <v>179</v>
      </c>
      <c r="G22" s="13">
        <v>157</v>
      </c>
      <c r="H22" s="13">
        <v>194</v>
      </c>
      <c r="I22" s="13">
        <v>235</v>
      </c>
      <c r="J22" s="12">
        <f t="shared" si="0"/>
        <v>1207</v>
      </c>
      <c r="K22" s="14">
        <f t="shared" si="1"/>
        <v>201.16666666666666</v>
      </c>
      <c r="L22" s="13">
        <v>181</v>
      </c>
      <c r="M22" s="13">
        <v>211</v>
      </c>
      <c r="N22" s="13">
        <v>0</v>
      </c>
      <c r="O22" s="13">
        <v>0</v>
      </c>
      <c r="P22" s="13">
        <v>0</v>
      </c>
      <c r="Q22" s="13">
        <v>0</v>
      </c>
      <c r="R22" s="12">
        <f t="shared" si="2"/>
        <v>1599</v>
      </c>
      <c r="S22" s="14">
        <f t="shared" si="3"/>
        <v>133.25</v>
      </c>
      <c r="T22" s="2"/>
      <c r="U22" s="2"/>
      <c r="V22" s="2"/>
      <c r="W22" s="2"/>
      <c r="X22" s="2"/>
      <c r="Y22" s="2"/>
      <c r="Z22" s="2"/>
    </row>
    <row r="23" spans="1:26" ht="12.75" customHeight="1">
      <c r="A23" s="20">
        <v>18</v>
      </c>
      <c r="B23" s="11" t="s">
        <v>34</v>
      </c>
      <c r="C23" s="12" t="s">
        <v>13</v>
      </c>
      <c r="D23" s="13">
        <v>159</v>
      </c>
      <c r="E23" s="13">
        <v>142</v>
      </c>
      <c r="F23" s="13">
        <v>204</v>
      </c>
      <c r="G23" s="13">
        <v>191</v>
      </c>
      <c r="H23" s="13">
        <v>191</v>
      </c>
      <c r="I23" s="13">
        <v>200</v>
      </c>
      <c r="J23" s="12">
        <f t="shared" si="0"/>
        <v>1087</v>
      </c>
      <c r="K23" s="14">
        <f t="shared" si="1"/>
        <v>181.16666666666666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2">
        <f t="shared" si="2"/>
        <v>1087</v>
      </c>
      <c r="S23" s="14">
        <f t="shared" si="3"/>
        <v>90.583333333333329</v>
      </c>
      <c r="T23" s="2"/>
      <c r="U23" s="2"/>
      <c r="V23" s="2"/>
      <c r="W23" s="2"/>
      <c r="X23" s="2"/>
      <c r="Y23" s="2"/>
      <c r="Z23" s="2"/>
    </row>
    <row r="24" spans="1:26" ht="12.75" hidden="1" customHeight="1">
      <c r="A24" s="18">
        <v>19</v>
      </c>
      <c r="B24" s="12"/>
      <c r="C24" s="12"/>
      <c r="D24" s="12"/>
      <c r="E24" s="12"/>
      <c r="F24" s="12"/>
      <c r="G24" s="12"/>
      <c r="H24" s="12"/>
      <c r="I24" s="12"/>
      <c r="J24" s="12">
        <f t="shared" si="0"/>
        <v>0</v>
      </c>
      <c r="K24" s="14" t="e">
        <f t="shared" si="1"/>
        <v>#DIV/0!</v>
      </c>
      <c r="L24" s="12"/>
      <c r="M24" s="12"/>
      <c r="N24" s="12"/>
      <c r="O24" s="12"/>
      <c r="P24" s="12"/>
      <c r="Q24" s="12"/>
      <c r="R24" s="12">
        <f t="shared" si="2"/>
        <v>0</v>
      </c>
      <c r="S24" s="14" t="e">
        <f t="shared" si="3"/>
        <v>#DIV/0!</v>
      </c>
      <c r="T24" s="2"/>
      <c r="U24" s="2"/>
      <c r="V24" s="2"/>
      <c r="W24" s="2"/>
      <c r="X24" s="2"/>
      <c r="Y24" s="2"/>
      <c r="Z24" s="2"/>
    </row>
    <row r="25" spans="1:26" ht="12.75" hidden="1" customHeight="1">
      <c r="A25" s="18">
        <v>20</v>
      </c>
      <c r="B25" s="12"/>
      <c r="C25" s="12"/>
      <c r="D25" s="12"/>
      <c r="E25" s="12"/>
      <c r="F25" s="12"/>
      <c r="G25" s="12"/>
      <c r="H25" s="12"/>
      <c r="I25" s="12"/>
      <c r="J25" s="12">
        <f t="shared" si="0"/>
        <v>0</v>
      </c>
      <c r="K25" s="14" t="e">
        <f t="shared" si="1"/>
        <v>#DIV/0!</v>
      </c>
      <c r="L25" s="12"/>
      <c r="M25" s="12"/>
      <c r="N25" s="21"/>
      <c r="O25" s="21"/>
      <c r="P25" s="21"/>
      <c r="Q25" s="21"/>
      <c r="R25" s="12">
        <f t="shared" si="2"/>
        <v>0</v>
      </c>
      <c r="S25" s="14" t="e">
        <f t="shared" si="3"/>
        <v>#DIV/0!</v>
      </c>
      <c r="T25" s="2"/>
      <c r="U25" s="2"/>
      <c r="V25" s="2"/>
      <c r="W25" s="2"/>
      <c r="X25" s="2"/>
      <c r="Y25" s="2"/>
      <c r="Z25" s="2"/>
    </row>
    <row r="26" spans="1:26" ht="12.75" hidden="1" customHeight="1">
      <c r="A26" s="18">
        <v>21</v>
      </c>
      <c r="B26" s="12"/>
      <c r="C26" s="12"/>
      <c r="D26" s="12"/>
      <c r="E26" s="12"/>
      <c r="F26" s="12"/>
      <c r="G26" s="12"/>
      <c r="H26" s="12"/>
      <c r="I26" s="12"/>
      <c r="J26" s="12">
        <f t="shared" si="0"/>
        <v>0</v>
      </c>
      <c r="K26" s="14" t="e">
        <f t="shared" si="1"/>
        <v>#DIV/0!</v>
      </c>
      <c r="L26" s="12"/>
      <c r="M26" s="12"/>
      <c r="N26" s="12"/>
      <c r="O26" s="12"/>
      <c r="P26" s="12"/>
      <c r="Q26" s="12"/>
      <c r="R26" s="12">
        <f t="shared" si="2"/>
        <v>0</v>
      </c>
      <c r="S26" s="14" t="e">
        <f t="shared" si="3"/>
        <v>#DIV/0!</v>
      </c>
      <c r="T26" s="2"/>
      <c r="U26" s="2"/>
      <c r="V26" s="2"/>
      <c r="W26" s="2"/>
      <c r="X26" s="2"/>
      <c r="Y26" s="2"/>
      <c r="Z26" s="2"/>
    </row>
    <row r="27" spans="1:26" ht="12.75" hidden="1" customHeight="1">
      <c r="A27" s="18">
        <v>22</v>
      </c>
      <c r="B27" s="12"/>
      <c r="C27" s="12"/>
      <c r="D27" s="12"/>
      <c r="E27" s="12"/>
      <c r="F27" s="12"/>
      <c r="G27" s="12"/>
      <c r="H27" s="12"/>
      <c r="I27" s="12"/>
      <c r="J27" s="12">
        <f t="shared" si="0"/>
        <v>0</v>
      </c>
      <c r="K27" s="14" t="e">
        <f t="shared" si="1"/>
        <v>#DIV/0!</v>
      </c>
      <c r="L27" s="12"/>
      <c r="M27" s="12"/>
      <c r="N27" s="12"/>
      <c r="O27" s="12"/>
      <c r="P27" s="12"/>
      <c r="Q27" s="12"/>
      <c r="R27" s="12">
        <f t="shared" si="2"/>
        <v>0</v>
      </c>
      <c r="S27" s="14" t="e">
        <f t="shared" si="3"/>
        <v>#DIV/0!</v>
      </c>
      <c r="T27" s="2"/>
      <c r="U27" s="2"/>
      <c r="V27" s="2"/>
      <c r="W27" s="2"/>
      <c r="X27" s="2"/>
      <c r="Y27" s="2"/>
      <c r="Z27" s="2"/>
    </row>
    <row r="28" spans="1:26" ht="12.75" hidden="1" customHeight="1">
      <c r="A28" s="18">
        <v>23</v>
      </c>
      <c r="B28" s="12"/>
      <c r="C28" s="12"/>
      <c r="D28" s="12"/>
      <c r="E28" s="12"/>
      <c r="F28" s="12"/>
      <c r="G28" s="12"/>
      <c r="H28" s="12"/>
      <c r="I28" s="12"/>
      <c r="J28" s="12">
        <f t="shared" si="0"/>
        <v>0</v>
      </c>
      <c r="K28" s="14" t="e">
        <f t="shared" si="1"/>
        <v>#DIV/0!</v>
      </c>
      <c r="L28" s="12"/>
      <c r="M28" s="12"/>
      <c r="N28" s="12"/>
      <c r="O28" s="12"/>
      <c r="P28" s="12"/>
      <c r="Q28" s="12"/>
      <c r="R28" s="12">
        <f t="shared" si="2"/>
        <v>0</v>
      </c>
      <c r="S28" s="14" t="e">
        <f t="shared" si="3"/>
        <v>#DIV/0!</v>
      </c>
      <c r="T28" s="2"/>
      <c r="U28" s="2"/>
      <c r="V28" s="2"/>
      <c r="W28" s="2"/>
      <c r="X28" s="2"/>
      <c r="Y28" s="2"/>
      <c r="Z28" s="2"/>
    </row>
    <row r="29" spans="1:26" ht="12.75" hidden="1" customHeight="1">
      <c r="A29" s="18">
        <v>24</v>
      </c>
      <c r="B29" s="12"/>
      <c r="C29" s="12"/>
      <c r="D29" s="12"/>
      <c r="E29" s="12"/>
      <c r="F29" s="12"/>
      <c r="G29" s="12"/>
      <c r="H29" s="12"/>
      <c r="I29" s="12"/>
      <c r="J29" s="12">
        <f t="shared" si="0"/>
        <v>0</v>
      </c>
      <c r="K29" s="14" t="e">
        <f t="shared" si="1"/>
        <v>#DIV/0!</v>
      </c>
      <c r="L29" s="12"/>
      <c r="M29" s="12"/>
      <c r="N29" s="12"/>
      <c r="O29" s="12"/>
      <c r="P29" s="12"/>
      <c r="Q29" s="12"/>
      <c r="R29" s="12">
        <f t="shared" si="2"/>
        <v>0</v>
      </c>
      <c r="S29" s="14" t="e">
        <f t="shared" si="3"/>
        <v>#DIV/0!</v>
      </c>
      <c r="T29" s="2"/>
      <c r="U29" s="2"/>
      <c r="V29" s="2"/>
      <c r="W29" s="2"/>
      <c r="X29" s="2"/>
      <c r="Y29" s="2"/>
      <c r="Z29" s="2"/>
    </row>
    <row r="30" spans="1:26" ht="12.75" hidden="1" customHeight="1">
      <c r="A30" s="18">
        <v>25</v>
      </c>
      <c r="B30" s="12"/>
      <c r="C30" s="12"/>
      <c r="D30" s="12"/>
      <c r="E30" s="12"/>
      <c r="F30" s="12"/>
      <c r="G30" s="12"/>
      <c r="H30" s="12"/>
      <c r="I30" s="12"/>
      <c r="J30" s="12">
        <f t="shared" si="0"/>
        <v>0</v>
      </c>
      <c r="K30" s="14" t="e">
        <f t="shared" si="1"/>
        <v>#DIV/0!</v>
      </c>
      <c r="L30" s="12"/>
      <c r="M30" s="12"/>
      <c r="N30" s="12"/>
      <c r="O30" s="12"/>
      <c r="P30" s="12"/>
      <c r="Q30" s="12"/>
      <c r="R30" s="12">
        <f t="shared" si="2"/>
        <v>0</v>
      </c>
      <c r="S30" s="14" t="e">
        <f t="shared" si="3"/>
        <v>#DIV/0!</v>
      </c>
      <c r="T30" s="2"/>
      <c r="U30" s="2"/>
      <c r="V30" s="2"/>
      <c r="W30" s="2"/>
      <c r="X30" s="2"/>
      <c r="Y30" s="2"/>
      <c r="Z30" s="2"/>
    </row>
    <row r="31" spans="1:26" ht="12.75" hidden="1" customHeight="1">
      <c r="A31" s="18">
        <v>26</v>
      </c>
      <c r="B31" s="12"/>
      <c r="C31" s="12"/>
      <c r="D31" s="12"/>
      <c r="E31" s="12"/>
      <c r="F31" s="12"/>
      <c r="G31" s="12"/>
      <c r="H31" s="12"/>
      <c r="I31" s="12"/>
      <c r="J31" s="12">
        <f t="shared" si="0"/>
        <v>0</v>
      </c>
      <c r="K31" s="14" t="e">
        <f t="shared" si="1"/>
        <v>#DIV/0!</v>
      </c>
      <c r="L31" s="12"/>
      <c r="M31" s="12"/>
      <c r="N31" s="12"/>
      <c r="O31" s="12"/>
      <c r="P31" s="12"/>
      <c r="Q31" s="12"/>
      <c r="R31" s="12">
        <f t="shared" si="2"/>
        <v>0</v>
      </c>
      <c r="S31" s="14" t="e">
        <f t="shared" si="3"/>
        <v>#DIV/0!</v>
      </c>
      <c r="T31" s="2"/>
      <c r="U31" s="2"/>
      <c r="V31" s="2"/>
      <c r="W31" s="2"/>
      <c r="X31" s="2"/>
      <c r="Y31" s="2"/>
      <c r="Z31" s="2"/>
    </row>
    <row r="32" spans="1:26" ht="12.75" hidden="1" customHeight="1">
      <c r="A32" s="18">
        <v>27</v>
      </c>
      <c r="B32" s="12"/>
      <c r="C32" s="12"/>
      <c r="D32" s="12"/>
      <c r="E32" s="12"/>
      <c r="F32" s="12"/>
      <c r="G32" s="12"/>
      <c r="H32" s="12"/>
      <c r="I32" s="12"/>
      <c r="J32" s="12">
        <f t="shared" si="0"/>
        <v>0</v>
      </c>
      <c r="K32" s="14" t="e">
        <f t="shared" si="1"/>
        <v>#DIV/0!</v>
      </c>
      <c r="L32" s="12"/>
      <c r="M32" s="12"/>
      <c r="N32" s="12"/>
      <c r="O32" s="12"/>
      <c r="P32" s="12"/>
      <c r="Q32" s="12"/>
      <c r="R32" s="12">
        <f t="shared" si="2"/>
        <v>0</v>
      </c>
      <c r="S32" s="14" t="e">
        <f t="shared" si="3"/>
        <v>#DIV/0!</v>
      </c>
      <c r="T32" s="2"/>
      <c r="U32" s="2"/>
      <c r="V32" s="2"/>
      <c r="W32" s="2"/>
      <c r="X32" s="2"/>
      <c r="Y32" s="2"/>
      <c r="Z32" s="2"/>
    </row>
    <row r="33" spans="1:26" ht="12.75" hidden="1" customHeight="1">
      <c r="A33" s="18">
        <v>28</v>
      </c>
      <c r="B33" s="12"/>
      <c r="C33" s="12"/>
      <c r="D33" s="12"/>
      <c r="E33" s="12"/>
      <c r="F33" s="12"/>
      <c r="G33" s="12"/>
      <c r="H33" s="12"/>
      <c r="I33" s="12"/>
      <c r="J33" s="12">
        <f t="shared" si="0"/>
        <v>0</v>
      </c>
      <c r="K33" s="14" t="e">
        <f t="shared" si="1"/>
        <v>#DIV/0!</v>
      </c>
      <c r="L33" s="12"/>
      <c r="M33" s="12"/>
      <c r="N33" s="12"/>
      <c r="O33" s="12"/>
      <c r="P33" s="12"/>
      <c r="Q33" s="12"/>
      <c r="R33" s="12">
        <f t="shared" si="2"/>
        <v>0</v>
      </c>
      <c r="S33" s="14" t="e">
        <f t="shared" si="3"/>
        <v>#DIV/0!</v>
      </c>
      <c r="T33" s="2"/>
      <c r="U33" s="2"/>
      <c r="V33" s="2"/>
      <c r="W33" s="2"/>
      <c r="X33" s="2"/>
      <c r="Y33" s="2"/>
      <c r="Z33" s="2"/>
    </row>
    <row r="34" spans="1:26" ht="12.75" hidden="1" customHeight="1">
      <c r="A34" s="18">
        <v>29</v>
      </c>
      <c r="B34" s="12"/>
      <c r="C34" s="12"/>
      <c r="D34" s="12"/>
      <c r="E34" s="12"/>
      <c r="F34" s="12"/>
      <c r="G34" s="12"/>
      <c r="H34" s="12"/>
      <c r="I34" s="12"/>
      <c r="J34" s="12">
        <f t="shared" si="0"/>
        <v>0</v>
      </c>
      <c r="K34" s="14" t="e">
        <f t="shared" si="1"/>
        <v>#DIV/0!</v>
      </c>
      <c r="L34" s="12"/>
      <c r="M34" s="12"/>
      <c r="N34" s="12"/>
      <c r="O34" s="12"/>
      <c r="P34" s="12"/>
      <c r="Q34" s="12"/>
      <c r="R34" s="12">
        <f t="shared" si="2"/>
        <v>0</v>
      </c>
      <c r="S34" s="14" t="e">
        <f t="shared" si="3"/>
        <v>#DIV/0!</v>
      </c>
      <c r="T34" s="2"/>
      <c r="U34" s="2"/>
      <c r="V34" s="2"/>
      <c r="W34" s="2"/>
      <c r="X34" s="2"/>
      <c r="Y34" s="2"/>
      <c r="Z34" s="2"/>
    </row>
    <row r="35" spans="1:26" ht="12.75" hidden="1" customHeight="1">
      <c r="A35" s="18">
        <v>30</v>
      </c>
      <c r="B35" s="12"/>
      <c r="C35" s="12"/>
      <c r="D35" s="12"/>
      <c r="E35" s="12"/>
      <c r="F35" s="12"/>
      <c r="G35" s="12"/>
      <c r="H35" s="12"/>
      <c r="I35" s="12"/>
      <c r="J35" s="12">
        <f t="shared" si="0"/>
        <v>0</v>
      </c>
      <c r="K35" s="14" t="e">
        <f t="shared" si="1"/>
        <v>#DIV/0!</v>
      </c>
      <c r="L35" s="12"/>
      <c r="M35" s="12"/>
      <c r="N35" s="21"/>
      <c r="O35" s="21"/>
      <c r="P35" s="21"/>
      <c r="Q35" s="21"/>
      <c r="R35" s="12">
        <f t="shared" si="2"/>
        <v>0</v>
      </c>
      <c r="S35" s="14" t="e">
        <f t="shared" si="3"/>
        <v>#DIV/0!</v>
      </c>
      <c r="T35" s="2"/>
      <c r="U35" s="2"/>
      <c r="V35" s="2"/>
      <c r="W35" s="2"/>
      <c r="X35" s="2"/>
      <c r="Y35" s="2"/>
      <c r="Z35" s="2"/>
    </row>
    <row r="36" spans="1:26" ht="12.75" customHeight="1">
      <c r="A36" s="4"/>
      <c r="B36" s="2"/>
      <c r="C36" s="22" t="s">
        <v>35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3" t="s">
        <v>3</v>
      </c>
      <c r="B37" s="139" t="s">
        <v>4</v>
      </c>
      <c r="C37" s="139" t="s">
        <v>5</v>
      </c>
      <c r="D37" s="137">
        <v>1</v>
      </c>
      <c r="E37" s="137">
        <v>2</v>
      </c>
      <c r="F37" s="137">
        <v>3</v>
      </c>
      <c r="G37" s="137">
        <v>4</v>
      </c>
      <c r="H37" s="137">
        <v>5</v>
      </c>
      <c r="I37" s="137">
        <v>6</v>
      </c>
      <c r="J37" s="23" t="s">
        <v>6</v>
      </c>
      <c r="K37" s="23" t="s">
        <v>7</v>
      </c>
      <c r="L37" s="137">
        <v>7</v>
      </c>
      <c r="M37" s="137">
        <v>8</v>
      </c>
      <c r="N37" s="137">
        <v>9</v>
      </c>
      <c r="O37" s="138">
        <v>10</v>
      </c>
      <c r="P37" s="138">
        <v>11</v>
      </c>
      <c r="Q37" s="138">
        <v>12</v>
      </c>
      <c r="R37" s="23" t="s">
        <v>8</v>
      </c>
      <c r="S37" s="23" t="s">
        <v>9</v>
      </c>
      <c r="T37" s="4"/>
      <c r="U37" s="4"/>
      <c r="V37" s="4"/>
      <c r="W37" s="4"/>
      <c r="X37" s="4"/>
      <c r="Y37" s="4"/>
      <c r="Z37" s="4"/>
    </row>
    <row r="38" spans="1:26" ht="3" customHeight="1">
      <c r="A38" s="24"/>
      <c r="B38" s="134"/>
      <c r="C38" s="134"/>
      <c r="D38" s="134"/>
      <c r="E38" s="134"/>
      <c r="F38" s="134"/>
      <c r="G38" s="134"/>
      <c r="H38" s="134"/>
      <c r="I38" s="134"/>
      <c r="J38" s="25" t="s">
        <v>10</v>
      </c>
      <c r="K38" s="25" t="s">
        <v>10</v>
      </c>
      <c r="L38" s="134"/>
      <c r="M38" s="134"/>
      <c r="N38" s="134"/>
      <c r="O38" s="134"/>
      <c r="P38" s="134"/>
      <c r="Q38" s="134"/>
      <c r="R38" s="25" t="s">
        <v>11</v>
      </c>
      <c r="S38" s="25" t="s">
        <v>11</v>
      </c>
      <c r="T38" s="4"/>
      <c r="U38" s="4"/>
      <c r="V38" s="4"/>
      <c r="W38" s="4"/>
      <c r="X38" s="4"/>
      <c r="Y38" s="4"/>
      <c r="Z38" s="4"/>
    </row>
    <row r="39" spans="1:26" ht="12.75" customHeight="1">
      <c r="A39" s="10">
        <v>1</v>
      </c>
      <c r="B39" s="12" t="s">
        <v>36</v>
      </c>
      <c r="C39" s="12" t="s">
        <v>13</v>
      </c>
      <c r="D39" s="13">
        <v>144</v>
      </c>
      <c r="E39" s="13">
        <v>162</v>
      </c>
      <c r="F39" s="13">
        <v>186</v>
      </c>
      <c r="G39" s="13">
        <v>170</v>
      </c>
      <c r="H39" s="13">
        <v>186</v>
      </c>
      <c r="I39" s="13">
        <v>176</v>
      </c>
      <c r="J39" s="12">
        <f t="shared" ref="J39:J54" si="4">D39+E39+F39+G39+H39+I39</f>
        <v>1024</v>
      </c>
      <c r="K39" s="14">
        <f t="shared" ref="K39:K54" si="5">AVERAGE(D39:I39)</f>
        <v>170.66666666666666</v>
      </c>
      <c r="L39" s="13">
        <v>215</v>
      </c>
      <c r="M39" s="13">
        <v>192</v>
      </c>
      <c r="N39" s="13">
        <v>179</v>
      </c>
      <c r="O39" s="13">
        <v>209</v>
      </c>
      <c r="P39" s="13">
        <v>200</v>
      </c>
      <c r="Q39" s="13">
        <v>182</v>
      </c>
      <c r="R39" s="12">
        <f t="shared" ref="R39:R54" si="6">J39+L39+M39+N39+O39+P39+Q39</f>
        <v>2201</v>
      </c>
      <c r="S39" s="14">
        <f t="shared" ref="S39:S54" si="7">AVERAGE(D39:I39,L39:Q39)</f>
        <v>183.41666666666666</v>
      </c>
      <c r="T39" s="2"/>
      <c r="U39" s="2"/>
      <c r="V39" s="2"/>
      <c r="W39" s="2"/>
      <c r="X39" s="2"/>
      <c r="Y39" s="2"/>
      <c r="Z39" s="2"/>
    </row>
    <row r="40" spans="1:26" ht="12.75" customHeight="1">
      <c r="A40" s="10">
        <v>2</v>
      </c>
      <c r="B40" s="12" t="s">
        <v>37</v>
      </c>
      <c r="C40" s="12" t="s">
        <v>13</v>
      </c>
      <c r="D40" s="13">
        <v>199</v>
      </c>
      <c r="E40" s="13">
        <v>171</v>
      </c>
      <c r="F40" s="13">
        <v>137</v>
      </c>
      <c r="G40" s="13">
        <v>180</v>
      </c>
      <c r="H40" s="13">
        <v>147</v>
      </c>
      <c r="I40" s="13">
        <v>177</v>
      </c>
      <c r="J40" s="12">
        <f t="shared" si="4"/>
        <v>1011</v>
      </c>
      <c r="K40" s="14">
        <f t="shared" si="5"/>
        <v>168.5</v>
      </c>
      <c r="L40" s="13">
        <v>187</v>
      </c>
      <c r="M40" s="13">
        <v>208</v>
      </c>
      <c r="N40" s="13">
        <v>202</v>
      </c>
      <c r="O40" s="13">
        <v>221</v>
      </c>
      <c r="P40" s="13">
        <v>157</v>
      </c>
      <c r="Q40" s="13">
        <v>173</v>
      </c>
      <c r="R40" s="12">
        <f t="shared" si="6"/>
        <v>2159</v>
      </c>
      <c r="S40" s="14">
        <f t="shared" si="7"/>
        <v>179.91666666666666</v>
      </c>
      <c r="T40" s="2"/>
      <c r="U40" s="2"/>
      <c r="V40" s="2"/>
      <c r="W40" s="2"/>
      <c r="X40" s="2"/>
      <c r="Y40" s="2"/>
      <c r="Z40" s="2"/>
    </row>
    <row r="41" spans="1:26" ht="12.75" customHeight="1">
      <c r="A41" s="10">
        <v>3</v>
      </c>
      <c r="B41" s="13" t="s">
        <v>38</v>
      </c>
      <c r="C41" s="12" t="s">
        <v>22</v>
      </c>
      <c r="D41" s="13">
        <v>213</v>
      </c>
      <c r="E41" s="13">
        <v>169</v>
      </c>
      <c r="F41" s="13">
        <v>198</v>
      </c>
      <c r="G41" s="13">
        <v>179</v>
      </c>
      <c r="H41" s="13">
        <v>172</v>
      </c>
      <c r="I41" s="13">
        <v>186</v>
      </c>
      <c r="J41" s="12">
        <f t="shared" si="4"/>
        <v>1117</v>
      </c>
      <c r="K41" s="14">
        <f t="shared" si="5"/>
        <v>186.16666666666666</v>
      </c>
      <c r="L41" s="13">
        <v>146</v>
      </c>
      <c r="M41" s="13">
        <v>180</v>
      </c>
      <c r="N41" s="13">
        <v>137</v>
      </c>
      <c r="O41" s="13">
        <v>212</v>
      </c>
      <c r="P41" s="13">
        <v>181</v>
      </c>
      <c r="Q41" s="13">
        <v>155</v>
      </c>
      <c r="R41" s="12">
        <f t="shared" si="6"/>
        <v>2128</v>
      </c>
      <c r="S41" s="14">
        <f t="shared" si="7"/>
        <v>177.33333333333334</v>
      </c>
      <c r="T41" s="2"/>
      <c r="U41" s="2"/>
      <c r="V41" s="2"/>
      <c r="W41" s="2"/>
      <c r="X41" s="2"/>
      <c r="Y41" s="2"/>
      <c r="Z41" s="2"/>
    </row>
    <row r="42" spans="1:26" ht="12.75" customHeight="1">
      <c r="A42" s="10">
        <v>4</v>
      </c>
      <c r="B42" s="13" t="s">
        <v>39</v>
      </c>
      <c r="C42" s="12" t="s">
        <v>13</v>
      </c>
      <c r="D42" s="13">
        <v>138</v>
      </c>
      <c r="E42" s="13">
        <v>203</v>
      </c>
      <c r="F42" s="13">
        <v>151</v>
      </c>
      <c r="G42" s="13">
        <v>191</v>
      </c>
      <c r="H42" s="13">
        <v>153</v>
      </c>
      <c r="I42" s="13">
        <v>182</v>
      </c>
      <c r="J42" s="12">
        <f t="shared" si="4"/>
        <v>1018</v>
      </c>
      <c r="K42" s="14">
        <f t="shared" si="5"/>
        <v>169.66666666666666</v>
      </c>
      <c r="L42" s="13">
        <v>211</v>
      </c>
      <c r="M42" s="13">
        <v>157</v>
      </c>
      <c r="N42" s="13">
        <v>145</v>
      </c>
      <c r="O42" s="13">
        <v>170</v>
      </c>
      <c r="P42" s="13">
        <v>177</v>
      </c>
      <c r="Q42" s="13">
        <v>158</v>
      </c>
      <c r="R42" s="12">
        <f t="shared" si="6"/>
        <v>2036</v>
      </c>
      <c r="S42" s="14">
        <f t="shared" si="7"/>
        <v>169.66666666666666</v>
      </c>
      <c r="T42" s="2"/>
      <c r="U42" s="2"/>
      <c r="V42" s="2"/>
      <c r="W42" s="2"/>
      <c r="X42" s="2"/>
      <c r="Y42" s="2"/>
      <c r="Z42" s="2"/>
    </row>
    <row r="43" spans="1:26" ht="12.75" customHeight="1">
      <c r="A43" s="10">
        <v>5</v>
      </c>
      <c r="B43" s="12" t="s">
        <v>40</v>
      </c>
      <c r="C43" s="12" t="s">
        <v>22</v>
      </c>
      <c r="D43" s="13">
        <v>189</v>
      </c>
      <c r="E43" s="13">
        <v>129</v>
      </c>
      <c r="F43" s="13">
        <v>176</v>
      </c>
      <c r="G43" s="13">
        <v>217</v>
      </c>
      <c r="H43" s="13">
        <v>142</v>
      </c>
      <c r="I43" s="13">
        <v>158</v>
      </c>
      <c r="J43" s="12">
        <f t="shared" si="4"/>
        <v>1011</v>
      </c>
      <c r="K43" s="14">
        <f t="shared" si="5"/>
        <v>168.5</v>
      </c>
      <c r="L43" s="13">
        <v>177</v>
      </c>
      <c r="M43" s="13">
        <v>143</v>
      </c>
      <c r="N43" s="13">
        <v>182</v>
      </c>
      <c r="O43" s="13">
        <v>193</v>
      </c>
      <c r="P43" s="13">
        <v>152</v>
      </c>
      <c r="Q43" s="13">
        <v>173</v>
      </c>
      <c r="R43" s="12">
        <f t="shared" si="6"/>
        <v>2031</v>
      </c>
      <c r="S43" s="14">
        <f t="shared" si="7"/>
        <v>169.25</v>
      </c>
      <c r="T43" s="2"/>
      <c r="U43" s="2"/>
      <c r="V43" s="2"/>
      <c r="W43" s="2"/>
      <c r="X43" s="2"/>
      <c r="Y43" s="2"/>
      <c r="Z43" s="2"/>
    </row>
    <row r="44" spans="1:26" ht="12.75" customHeight="1">
      <c r="A44" s="10">
        <v>6</v>
      </c>
      <c r="B44" s="13" t="s">
        <v>41</v>
      </c>
      <c r="C44" s="12" t="s">
        <v>13</v>
      </c>
      <c r="D44" s="13">
        <v>118</v>
      </c>
      <c r="E44" s="13">
        <v>168</v>
      </c>
      <c r="F44" s="13">
        <v>141</v>
      </c>
      <c r="G44" s="13">
        <v>190</v>
      </c>
      <c r="H44" s="13">
        <v>151</v>
      </c>
      <c r="I44" s="13">
        <v>135</v>
      </c>
      <c r="J44" s="12">
        <f t="shared" si="4"/>
        <v>903</v>
      </c>
      <c r="K44" s="14">
        <f t="shared" si="5"/>
        <v>150.5</v>
      </c>
      <c r="L44" s="13">
        <v>201</v>
      </c>
      <c r="M44" s="13">
        <v>185</v>
      </c>
      <c r="N44" s="13">
        <v>165</v>
      </c>
      <c r="O44" s="13">
        <v>133</v>
      </c>
      <c r="P44" s="13">
        <v>194</v>
      </c>
      <c r="Q44" s="13">
        <v>184</v>
      </c>
      <c r="R44" s="12">
        <f t="shared" si="6"/>
        <v>1965</v>
      </c>
      <c r="S44" s="14">
        <f t="shared" si="7"/>
        <v>163.75</v>
      </c>
      <c r="T44" s="2"/>
      <c r="U44" s="2"/>
      <c r="V44" s="2"/>
      <c r="W44" s="2"/>
      <c r="X44" s="2"/>
      <c r="Y44" s="2"/>
      <c r="Z44" s="2"/>
    </row>
    <row r="45" spans="1:26" ht="12.75" customHeight="1">
      <c r="A45" s="10">
        <v>7</v>
      </c>
      <c r="B45" s="12" t="s">
        <v>42</v>
      </c>
      <c r="C45" s="12" t="s">
        <v>43</v>
      </c>
      <c r="D45" s="13">
        <v>175</v>
      </c>
      <c r="E45" s="13">
        <v>138</v>
      </c>
      <c r="F45" s="13">
        <v>157</v>
      </c>
      <c r="G45" s="13">
        <v>176</v>
      </c>
      <c r="H45" s="13">
        <v>149</v>
      </c>
      <c r="I45" s="13">
        <v>156</v>
      </c>
      <c r="J45" s="12">
        <f t="shared" si="4"/>
        <v>951</v>
      </c>
      <c r="K45" s="14">
        <f t="shared" si="5"/>
        <v>158.5</v>
      </c>
      <c r="L45" s="13">
        <v>176</v>
      </c>
      <c r="M45" s="13">
        <v>167</v>
      </c>
      <c r="N45" s="13">
        <v>169</v>
      </c>
      <c r="O45" s="13">
        <v>134</v>
      </c>
      <c r="P45" s="13">
        <v>179</v>
      </c>
      <c r="Q45" s="13">
        <v>177</v>
      </c>
      <c r="R45" s="12">
        <f t="shared" si="6"/>
        <v>1953</v>
      </c>
      <c r="S45" s="14">
        <f t="shared" si="7"/>
        <v>162.75</v>
      </c>
      <c r="T45" s="2"/>
      <c r="U45" s="2"/>
      <c r="V45" s="2"/>
      <c r="W45" s="2"/>
      <c r="X45" s="2"/>
      <c r="Y45" s="2"/>
      <c r="Z45" s="2"/>
    </row>
    <row r="46" spans="1:26" ht="12.75" customHeight="1">
      <c r="A46" s="10">
        <v>8</v>
      </c>
      <c r="B46" s="12" t="s">
        <v>44</v>
      </c>
      <c r="C46" s="12" t="s">
        <v>24</v>
      </c>
      <c r="D46" s="13">
        <v>169</v>
      </c>
      <c r="E46" s="13">
        <v>145</v>
      </c>
      <c r="F46" s="13">
        <v>144</v>
      </c>
      <c r="G46" s="13">
        <v>154</v>
      </c>
      <c r="H46" s="13">
        <v>162</v>
      </c>
      <c r="I46" s="13">
        <v>169</v>
      </c>
      <c r="J46" s="12">
        <f t="shared" si="4"/>
        <v>943</v>
      </c>
      <c r="K46" s="14">
        <f t="shared" si="5"/>
        <v>157.16666666666666</v>
      </c>
      <c r="L46" s="13">
        <v>153</v>
      </c>
      <c r="M46" s="13">
        <v>166</v>
      </c>
      <c r="N46" s="13">
        <v>171</v>
      </c>
      <c r="O46" s="13">
        <v>117</v>
      </c>
      <c r="P46" s="13">
        <v>156</v>
      </c>
      <c r="Q46" s="13">
        <v>122</v>
      </c>
      <c r="R46" s="12">
        <f t="shared" si="6"/>
        <v>1828</v>
      </c>
      <c r="S46" s="14">
        <f t="shared" si="7"/>
        <v>152.33333333333334</v>
      </c>
      <c r="T46" s="2"/>
      <c r="U46" s="2"/>
      <c r="V46" s="2"/>
      <c r="W46" s="2"/>
      <c r="X46" s="2"/>
      <c r="Y46" s="2"/>
      <c r="Z46" s="2"/>
    </row>
    <row r="47" spans="1:26" ht="12.75" customHeight="1">
      <c r="A47" s="18">
        <v>9</v>
      </c>
      <c r="B47" s="12" t="s">
        <v>45</v>
      </c>
      <c r="C47" s="12" t="s">
        <v>13</v>
      </c>
      <c r="D47" s="13">
        <v>145</v>
      </c>
      <c r="E47" s="13">
        <v>160</v>
      </c>
      <c r="F47" s="13">
        <v>150</v>
      </c>
      <c r="G47" s="13">
        <v>131</v>
      </c>
      <c r="H47" s="13">
        <v>167</v>
      </c>
      <c r="I47" s="13">
        <v>168</v>
      </c>
      <c r="J47" s="12">
        <f t="shared" si="4"/>
        <v>921</v>
      </c>
      <c r="K47" s="14">
        <f t="shared" si="5"/>
        <v>153.5</v>
      </c>
      <c r="L47" s="13">
        <v>141</v>
      </c>
      <c r="M47" s="13">
        <v>142</v>
      </c>
      <c r="N47" s="13">
        <v>129</v>
      </c>
      <c r="O47" s="13">
        <v>133</v>
      </c>
      <c r="P47" s="13">
        <v>189</v>
      </c>
      <c r="Q47" s="13">
        <v>126</v>
      </c>
      <c r="R47" s="12">
        <f t="shared" si="6"/>
        <v>1781</v>
      </c>
      <c r="S47" s="14">
        <f t="shared" si="7"/>
        <v>148.41666666666666</v>
      </c>
      <c r="T47" s="2"/>
      <c r="U47" s="2"/>
      <c r="V47" s="2"/>
      <c r="W47" s="2"/>
      <c r="X47" s="2"/>
      <c r="Y47" s="2"/>
      <c r="Z47" s="2"/>
    </row>
    <row r="48" spans="1:26" ht="12.75" hidden="1" customHeight="1">
      <c r="A48" s="18">
        <v>10</v>
      </c>
      <c r="B48" s="12"/>
      <c r="C48" s="12"/>
      <c r="D48" s="12"/>
      <c r="E48" s="12"/>
      <c r="F48" s="12"/>
      <c r="G48" s="12"/>
      <c r="H48" s="12"/>
      <c r="I48" s="12"/>
      <c r="J48" s="12">
        <f t="shared" si="4"/>
        <v>0</v>
      </c>
      <c r="K48" s="14" t="e">
        <f t="shared" si="5"/>
        <v>#DIV/0!</v>
      </c>
      <c r="L48" s="12"/>
      <c r="M48" s="12"/>
      <c r="N48" s="12"/>
      <c r="O48" s="12"/>
      <c r="P48" s="12"/>
      <c r="Q48" s="12"/>
      <c r="R48" s="12">
        <f t="shared" si="6"/>
        <v>0</v>
      </c>
      <c r="S48" s="14" t="e">
        <f t="shared" si="7"/>
        <v>#DIV/0!</v>
      </c>
      <c r="T48" s="2"/>
      <c r="U48" s="2"/>
      <c r="V48" s="2"/>
      <c r="W48" s="2"/>
      <c r="X48" s="2"/>
      <c r="Y48" s="2"/>
      <c r="Z48" s="2"/>
    </row>
    <row r="49" spans="1:26" ht="12.75" hidden="1" customHeight="1">
      <c r="A49" s="18">
        <v>11</v>
      </c>
      <c r="B49" s="12"/>
      <c r="C49" s="12"/>
      <c r="D49" s="12"/>
      <c r="E49" s="12"/>
      <c r="F49" s="12"/>
      <c r="G49" s="12"/>
      <c r="H49" s="12"/>
      <c r="I49" s="12"/>
      <c r="J49" s="12">
        <f t="shared" si="4"/>
        <v>0</v>
      </c>
      <c r="K49" s="14" t="e">
        <f t="shared" si="5"/>
        <v>#DIV/0!</v>
      </c>
      <c r="L49" s="12"/>
      <c r="M49" s="12"/>
      <c r="N49" s="12"/>
      <c r="O49" s="12"/>
      <c r="P49" s="12"/>
      <c r="Q49" s="12"/>
      <c r="R49" s="12">
        <f t="shared" si="6"/>
        <v>0</v>
      </c>
      <c r="S49" s="14" t="e">
        <f t="shared" si="7"/>
        <v>#DIV/0!</v>
      </c>
      <c r="T49" s="2"/>
      <c r="U49" s="2"/>
      <c r="V49" s="2"/>
      <c r="W49" s="2"/>
      <c r="X49" s="2"/>
      <c r="Y49" s="2"/>
      <c r="Z49" s="2"/>
    </row>
    <row r="50" spans="1:26" ht="12.75" hidden="1" customHeight="1">
      <c r="A50" s="18">
        <v>12</v>
      </c>
      <c r="B50" s="12"/>
      <c r="C50" s="12"/>
      <c r="D50" s="12"/>
      <c r="E50" s="12"/>
      <c r="F50" s="12"/>
      <c r="G50" s="12"/>
      <c r="H50" s="12"/>
      <c r="I50" s="12"/>
      <c r="J50" s="12">
        <f t="shared" si="4"/>
        <v>0</v>
      </c>
      <c r="K50" s="14" t="e">
        <f t="shared" si="5"/>
        <v>#DIV/0!</v>
      </c>
      <c r="L50" s="12"/>
      <c r="M50" s="12"/>
      <c r="N50" s="12"/>
      <c r="O50" s="12"/>
      <c r="P50" s="12"/>
      <c r="Q50" s="12"/>
      <c r="R50" s="12">
        <f t="shared" si="6"/>
        <v>0</v>
      </c>
      <c r="S50" s="14" t="e">
        <f t="shared" si="7"/>
        <v>#DIV/0!</v>
      </c>
      <c r="T50" s="2"/>
      <c r="U50" s="2"/>
      <c r="V50" s="2"/>
      <c r="W50" s="2"/>
      <c r="X50" s="2"/>
      <c r="Y50" s="2"/>
      <c r="Z50" s="2"/>
    </row>
    <row r="51" spans="1:26" ht="12.75" hidden="1" customHeight="1">
      <c r="A51" s="18">
        <v>13</v>
      </c>
      <c r="B51" s="12"/>
      <c r="C51" s="12"/>
      <c r="D51" s="12"/>
      <c r="E51" s="12"/>
      <c r="F51" s="12"/>
      <c r="G51" s="12"/>
      <c r="H51" s="12"/>
      <c r="I51" s="12"/>
      <c r="J51" s="12">
        <f t="shared" si="4"/>
        <v>0</v>
      </c>
      <c r="K51" s="14" t="e">
        <f t="shared" si="5"/>
        <v>#DIV/0!</v>
      </c>
      <c r="L51" s="12"/>
      <c r="M51" s="12"/>
      <c r="N51" s="12"/>
      <c r="O51" s="12"/>
      <c r="P51" s="12"/>
      <c r="Q51" s="12"/>
      <c r="R51" s="12">
        <f t="shared" si="6"/>
        <v>0</v>
      </c>
      <c r="S51" s="14" t="e">
        <f t="shared" si="7"/>
        <v>#DIV/0!</v>
      </c>
      <c r="T51" s="2"/>
      <c r="U51" s="2"/>
      <c r="V51" s="2"/>
      <c r="W51" s="2"/>
      <c r="X51" s="2"/>
      <c r="Y51" s="2"/>
      <c r="Z51" s="2"/>
    </row>
    <row r="52" spans="1:26" ht="12.75" hidden="1" customHeight="1">
      <c r="A52" s="18">
        <v>14</v>
      </c>
      <c r="B52" s="12"/>
      <c r="C52" s="12"/>
      <c r="D52" s="12"/>
      <c r="E52" s="12"/>
      <c r="F52" s="12"/>
      <c r="G52" s="12"/>
      <c r="H52" s="12"/>
      <c r="I52" s="12"/>
      <c r="J52" s="12">
        <f t="shared" si="4"/>
        <v>0</v>
      </c>
      <c r="K52" s="14" t="e">
        <f t="shared" si="5"/>
        <v>#DIV/0!</v>
      </c>
      <c r="L52" s="12"/>
      <c r="M52" s="12"/>
      <c r="N52" s="12"/>
      <c r="O52" s="12"/>
      <c r="P52" s="12"/>
      <c r="Q52" s="12"/>
      <c r="R52" s="12">
        <f t="shared" si="6"/>
        <v>0</v>
      </c>
      <c r="S52" s="14" t="e">
        <f t="shared" si="7"/>
        <v>#DIV/0!</v>
      </c>
      <c r="T52" s="2"/>
      <c r="U52" s="2"/>
      <c r="V52" s="2"/>
      <c r="W52" s="2"/>
      <c r="X52" s="2"/>
      <c r="Y52" s="2"/>
      <c r="Z52" s="2"/>
    </row>
    <row r="53" spans="1:26" ht="12.75" hidden="1" customHeight="1">
      <c r="A53" s="18">
        <v>15</v>
      </c>
      <c r="B53" s="12"/>
      <c r="C53" s="12"/>
      <c r="D53" s="12"/>
      <c r="E53" s="12"/>
      <c r="F53" s="12"/>
      <c r="G53" s="12"/>
      <c r="H53" s="12"/>
      <c r="I53" s="12"/>
      <c r="J53" s="12">
        <f t="shared" si="4"/>
        <v>0</v>
      </c>
      <c r="K53" s="14" t="e">
        <f t="shared" si="5"/>
        <v>#DIV/0!</v>
      </c>
      <c r="L53" s="12"/>
      <c r="M53" s="12"/>
      <c r="N53" s="12"/>
      <c r="O53" s="12"/>
      <c r="P53" s="12"/>
      <c r="Q53" s="12"/>
      <c r="R53" s="12">
        <f t="shared" si="6"/>
        <v>0</v>
      </c>
      <c r="S53" s="14" t="e">
        <f t="shared" si="7"/>
        <v>#DIV/0!</v>
      </c>
      <c r="T53" s="2"/>
      <c r="U53" s="2"/>
      <c r="V53" s="2"/>
      <c r="W53" s="2"/>
      <c r="X53" s="2"/>
      <c r="Y53" s="2"/>
      <c r="Z53" s="2"/>
    </row>
    <row r="54" spans="1:26" ht="12.75" hidden="1" customHeight="1">
      <c r="A54" s="18">
        <v>16</v>
      </c>
      <c r="B54" s="12"/>
      <c r="C54" s="12"/>
      <c r="D54" s="12"/>
      <c r="E54" s="12"/>
      <c r="F54" s="12"/>
      <c r="G54" s="12"/>
      <c r="H54" s="12"/>
      <c r="I54" s="12"/>
      <c r="J54" s="12">
        <f t="shared" si="4"/>
        <v>0</v>
      </c>
      <c r="K54" s="14" t="e">
        <f t="shared" si="5"/>
        <v>#DIV/0!</v>
      </c>
      <c r="L54" s="12"/>
      <c r="M54" s="12"/>
      <c r="N54" s="12"/>
      <c r="O54" s="12"/>
      <c r="P54" s="12"/>
      <c r="Q54" s="12"/>
      <c r="R54" s="12">
        <f t="shared" si="6"/>
        <v>0</v>
      </c>
      <c r="S54" s="14" t="e">
        <f t="shared" si="7"/>
        <v>#DIV/0!</v>
      </c>
      <c r="T54" s="2"/>
      <c r="U54" s="2"/>
      <c r="V54" s="2"/>
      <c r="W54" s="2"/>
      <c r="X54" s="2"/>
      <c r="Y54" s="2"/>
      <c r="Z54" s="2"/>
    </row>
    <row r="55" spans="1:26" ht="12.75" customHeight="1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8">
    <mergeCell ref="P37:P38"/>
    <mergeCell ref="Q37:Q38"/>
    <mergeCell ref="B37:B38"/>
    <mergeCell ref="C37:C38"/>
    <mergeCell ref="D37:D38"/>
    <mergeCell ref="E37:E38"/>
    <mergeCell ref="F37:F38"/>
    <mergeCell ref="G37:G38"/>
    <mergeCell ref="H37:H38"/>
    <mergeCell ref="I37:I38"/>
    <mergeCell ref="L37:L38"/>
    <mergeCell ref="M37:M38"/>
    <mergeCell ref="N37:N38"/>
    <mergeCell ref="O37:O38"/>
    <mergeCell ref="P4:P5"/>
    <mergeCell ref="Q4:Q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N5"/>
    <mergeCell ref="O4:O5"/>
  </mergeCells>
  <printOptions horizontalCentered="1" verticalCentered="1"/>
  <pageMargins left="0.11811023622047245" right="0.19685039370078741" top="0.15748031496062992" bottom="0.11811023622047245" header="0" footer="0"/>
  <pageSetup paperSize="9" scale="13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0"/>
  <sheetViews>
    <sheetView workbookViewId="0">
      <selection activeCell="I35" sqref="I35"/>
    </sheetView>
  </sheetViews>
  <sheetFormatPr defaultColWidth="14.42578125" defaultRowHeight="15" customHeight="1"/>
  <cols>
    <col min="1" max="1" width="6" customWidth="1"/>
    <col min="2" max="2" width="22.85546875" customWidth="1"/>
    <col min="3" max="3" width="6" customWidth="1"/>
    <col min="4" max="9" width="4.140625" customWidth="1"/>
    <col min="10" max="15" width="4.140625" hidden="1" customWidth="1"/>
    <col min="16" max="17" width="9.140625" customWidth="1"/>
    <col min="18" max="18" width="25.5703125" customWidth="1"/>
    <col min="19" max="25" width="8.7109375" customWidth="1"/>
  </cols>
  <sheetData>
    <row r="1" spans="1:25" ht="20.25">
      <c r="A1" s="2"/>
      <c r="B1" s="2"/>
      <c r="C1" s="3" t="str">
        <f>квал!C1</f>
        <v>XXVI КУБОК РК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0.25">
      <c r="A2" s="2"/>
      <c r="B2" s="2"/>
      <c r="C2" s="3" t="str">
        <f>квал!C2</f>
        <v>ОФИЦИАЛЬНЫЙ РЕЙТИНГОВЫЙ ТУРНИР 2025 Г0ДА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 customHeight="1">
      <c r="A3" s="4"/>
      <c r="B3" s="2"/>
      <c r="C3" s="6" t="s">
        <v>46</v>
      </c>
      <c r="D3" s="6"/>
      <c r="E3" s="6"/>
      <c r="F3" s="6"/>
      <c r="G3" s="6"/>
      <c r="H3" s="6"/>
      <c r="I3" s="6"/>
      <c r="J3" s="6"/>
      <c r="K3" s="6"/>
      <c r="L3" s="6"/>
      <c r="M3" s="2"/>
      <c r="N3" s="2"/>
      <c r="O3" s="2"/>
      <c r="P3" s="2"/>
      <c r="Q3" s="2"/>
      <c r="R3" s="26" t="s">
        <v>47</v>
      </c>
      <c r="S3" s="2"/>
      <c r="T3" s="2"/>
      <c r="U3" s="2"/>
      <c r="V3" s="2"/>
      <c r="W3" s="2"/>
      <c r="X3" s="2"/>
      <c r="Y3" s="2"/>
    </row>
    <row r="4" spans="1:25" ht="12.75" customHeight="1">
      <c r="A4" s="7" t="s">
        <v>3</v>
      </c>
      <c r="B4" s="136" t="s">
        <v>48</v>
      </c>
      <c r="C4" s="136" t="s">
        <v>49</v>
      </c>
      <c r="D4" s="133">
        <v>1</v>
      </c>
      <c r="E4" s="133">
        <v>2</v>
      </c>
      <c r="F4" s="133">
        <v>3</v>
      </c>
      <c r="G4" s="133">
        <v>4</v>
      </c>
      <c r="H4" s="133">
        <v>5</v>
      </c>
      <c r="I4" s="133">
        <v>6</v>
      </c>
      <c r="J4" s="133">
        <v>7</v>
      </c>
      <c r="K4" s="133">
        <v>8</v>
      </c>
      <c r="L4" s="133">
        <v>9</v>
      </c>
      <c r="M4" s="135">
        <v>10</v>
      </c>
      <c r="N4" s="135">
        <v>11</v>
      </c>
      <c r="O4" s="135">
        <v>12</v>
      </c>
      <c r="P4" s="7" t="s">
        <v>8</v>
      </c>
      <c r="Q4" s="27"/>
      <c r="R4" s="4"/>
      <c r="S4" s="4"/>
      <c r="T4" s="4"/>
      <c r="U4" s="4"/>
      <c r="V4" s="4"/>
      <c r="W4" s="4"/>
      <c r="X4" s="4"/>
      <c r="Y4" s="4"/>
    </row>
    <row r="5" spans="1:25" ht="13.5" customHeight="1">
      <c r="A5" s="28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9"/>
      <c r="Q5" s="29">
        <v>1</v>
      </c>
      <c r="R5" s="13" t="s">
        <v>50</v>
      </c>
      <c r="S5" s="2"/>
      <c r="T5" s="30">
        <v>216</v>
      </c>
      <c r="U5" s="13">
        <v>219</v>
      </c>
      <c r="V5" s="4"/>
      <c r="W5" s="4"/>
      <c r="X5" s="4"/>
      <c r="Y5" s="4"/>
    </row>
    <row r="6" spans="1:25" ht="12.75" customHeight="1">
      <c r="A6" s="31">
        <v>1</v>
      </c>
      <c r="B6" s="13" t="s">
        <v>51</v>
      </c>
      <c r="C6" s="12"/>
      <c r="D6" s="13">
        <v>243</v>
      </c>
      <c r="E6" s="13">
        <v>279</v>
      </c>
      <c r="F6" s="13">
        <v>233</v>
      </c>
      <c r="G6" s="13">
        <v>223</v>
      </c>
      <c r="H6" s="13">
        <v>172</v>
      </c>
      <c r="I6" s="13">
        <v>203</v>
      </c>
      <c r="J6" s="12"/>
      <c r="K6" s="12"/>
      <c r="L6" s="12"/>
      <c r="M6" s="12"/>
      <c r="N6" s="12"/>
      <c r="O6" s="12"/>
      <c r="P6" s="32">
        <f t="shared" ref="P6:P15" si="0">C6*COUNT(D6:O6)+D6+E6+F6+G6+H6+I6+J6+K6+L6+M6+N6+O6</f>
        <v>1353</v>
      </c>
      <c r="Q6" s="30">
        <v>2</v>
      </c>
      <c r="R6" s="13" t="s">
        <v>51</v>
      </c>
      <c r="S6" s="4"/>
      <c r="T6" s="18"/>
      <c r="U6" s="20">
        <v>200</v>
      </c>
      <c r="V6" s="2"/>
      <c r="W6" s="2"/>
      <c r="X6" s="2"/>
      <c r="Y6" s="2"/>
    </row>
    <row r="7" spans="1:25" ht="12.75" customHeight="1">
      <c r="A7" s="33">
        <v>2</v>
      </c>
      <c r="B7" s="13" t="s">
        <v>52</v>
      </c>
      <c r="C7" s="12"/>
      <c r="D7" s="13">
        <v>191</v>
      </c>
      <c r="E7" s="13">
        <v>210</v>
      </c>
      <c r="F7" s="13">
        <v>191</v>
      </c>
      <c r="G7" s="13">
        <v>201</v>
      </c>
      <c r="H7" s="13">
        <v>195</v>
      </c>
      <c r="I7" s="13">
        <v>266</v>
      </c>
      <c r="J7" s="12"/>
      <c r="K7" s="12"/>
      <c r="L7" s="12"/>
      <c r="M7" s="12"/>
      <c r="N7" s="12"/>
      <c r="O7" s="12"/>
      <c r="P7" s="34">
        <f t="shared" si="0"/>
        <v>1254</v>
      </c>
      <c r="Q7" s="30">
        <v>3</v>
      </c>
      <c r="R7" s="13" t="s">
        <v>52</v>
      </c>
      <c r="S7" s="13">
        <v>221</v>
      </c>
      <c r="T7" s="13">
        <v>192</v>
      </c>
      <c r="U7" s="2"/>
      <c r="V7" s="2"/>
      <c r="W7" s="2"/>
      <c r="X7" s="2"/>
      <c r="Y7" s="2"/>
    </row>
    <row r="8" spans="1:25" ht="12.75" customHeight="1">
      <c r="A8" s="31">
        <v>3</v>
      </c>
      <c r="B8" s="13" t="s">
        <v>50</v>
      </c>
      <c r="C8" s="12"/>
      <c r="D8" s="13">
        <v>190</v>
      </c>
      <c r="E8" s="13">
        <v>239</v>
      </c>
      <c r="F8" s="13">
        <v>266</v>
      </c>
      <c r="G8" s="13">
        <v>194</v>
      </c>
      <c r="H8" s="13">
        <v>180</v>
      </c>
      <c r="I8" s="13">
        <v>169</v>
      </c>
      <c r="J8" s="12"/>
      <c r="K8" s="12"/>
      <c r="L8" s="12"/>
      <c r="M8" s="12"/>
      <c r="N8" s="12"/>
      <c r="O8" s="12"/>
      <c r="P8" s="32">
        <f t="shared" si="0"/>
        <v>1238</v>
      </c>
      <c r="Q8" s="30">
        <v>4</v>
      </c>
      <c r="R8" s="13" t="s">
        <v>53</v>
      </c>
      <c r="S8" s="13">
        <v>220</v>
      </c>
      <c r="T8" s="2"/>
      <c r="U8" s="2"/>
      <c r="V8" s="2"/>
      <c r="W8" s="2"/>
      <c r="X8" s="2"/>
      <c r="Y8" s="2"/>
    </row>
    <row r="9" spans="1:25" ht="12.75" customHeight="1">
      <c r="A9" s="33">
        <v>4</v>
      </c>
      <c r="B9" s="13" t="s">
        <v>53</v>
      </c>
      <c r="C9" s="12"/>
      <c r="D9" s="13">
        <v>169</v>
      </c>
      <c r="E9" s="13">
        <v>237</v>
      </c>
      <c r="F9" s="13">
        <v>192</v>
      </c>
      <c r="G9" s="13">
        <v>194</v>
      </c>
      <c r="H9" s="13">
        <v>159</v>
      </c>
      <c r="I9" s="13">
        <v>189</v>
      </c>
      <c r="J9" s="12"/>
      <c r="K9" s="12"/>
      <c r="L9" s="12"/>
      <c r="M9" s="12"/>
      <c r="N9" s="12"/>
      <c r="O9" s="12"/>
      <c r="P9" s="34">
        <f t="shared" si="0"/>
        <v>1140</v>
      </c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>
      <c r="A10" s="31">
        <v>5</v>
      </c>
      <c r="B10" s="13" t="s">
        <v>54</v>
      </c>
      <c r="C10" s="12"/>
      <c r="D10" s="13">
        <v>166</v>
      </c>
      <c r="E10" s="13">
        <v>173</v>
      </c>
      <c r="F10" s="13">
        <v>184</v>
      </c>
      <c r="G10" s="13">
        <v>192</v>
      </c>
      <c r="H10" s="13">
        <v>186</v>
      </c>
      <c r="I10" s="13">
        <v>186</v>
      </c>
      <c r="J10" s="12"/>
      <c r="K10" s="12"/>
      <c r="L10" s="12"/>
      <c r="M10" s="12"/>
      <c r="N10" s="12"/>
      <c r="O10" s="12"/>
      <c r="P10" s="32">
        <f t="shared" si="0"/>
        <v>1087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>
      <c r="A11" s="33">
        <v>6</v>
      </c>
      <c r="B11" s="35" t="s">
        <v>55</v>
      </c>
      <c r="C11" s="12"/>
      <c r="D11" s="13">
        <v>170</v>
      </c>
      <c r="E11" s="13">
        <v>174</v>
      </c>
      <c r="F11" s="13">
        <v>161</v>
      </c>
      <c r="G11" s="13">
        <v>207</v>
      </c>
      <c r="H11" s="13">
        <v>134</v>
      </c>
      <c r="I11" s="13">
        <v>180</v>
      </c>
      <c r="J11" s="12"/>
      <c r="K11" s="12"/>
      <c r="L11" s="12"/>
      <c r="M11" s="12"/>
      <c r="N11" s="12"/>
      <c r="O11" s="12"/>
      <c r="P11" s="34">
        <f t="shared" si="0"/>
        <v>1026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>
      <c r="A12" s="31">
        <v>7</v>
      </c>
      <c r="B12" s="36" t="s">
        <v>56</v>
      </c>
      <c r="C12" s="12"/>
      <c r="D12" s="13">
        <v>167</v>
      </c>
      <c r="E12" s="13">
        <v>170</v>
      </c>
      <c r="F12" s="13">
        <v>182</v>
      </c>
      <c r="G12" s="13">
        <v>163</v>
      </c>
      <c r="H12" s="13">
        <v>157</v>
      </c>
      <c r="I12" s="13">
        <v>165</v>
      </c>
      <c r="J12" s="12"/>
      <c r="K12" s="12"/>
      <c r="L12" s="12"/>
      <c r="M12" s="12"/>
      <c r="N12" s="12"/>
      <c r="O12" s="12"/>
      <c r="P12" s="32">
        <f t="shared" si="0"/>
        <v>1004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>
      <c r="A13" s="33">
        <v>8</v>
      </c>
      <c r="B13" s="35" t="s">
        <v>57</v>
      </c>
      <c r="C13" s="12"/>
      <c r="D13" s="13">
        <v>189</v>
      </c>
      <c r="E13" s="13">
        <v>142</v>
      </c>
      <c r="F13" s="13">
        <v>204</v>
      </c>
      <c r="G13" s="13">
        <v>136</v>
      </c>
      <c r="H13" s="13">
        <v>174</v>
      </c>
      <c r="I13" s="13">
        <v>159</v>
      </c>
      <c r="J13" s="12"/>
      <c r="K13" s="12"/>
      <c r="L13" s="12"/>
      <c r="M13" s="12"/>
      <c r="N13" s="12"/>
      <c r="O13" s="12"/>
      <c r="P13" s="34">
        <f t="shared" si="0"/>
        <v>1004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>
      <c r="A14" s="31"/>
      <c r="B14" s="3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2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>
      <c r="A15" s="37"/>
      <c r="B15" s="38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4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>
      <c r="A16" s="4"/>
      <c r="B16" s="2"/>
      <c r="C16" s="22" t="s">
        <v>58</v>
      </c>
      <c r="D16" s="22"/>
      <c r="E16" s="22"/>
      <c r="F16" s="22"/>
      <c r="G16" s="22"/>
      <c r="H16" s="22"/>
      <c r="I16" s="22"/>
      <c r="J16" s="22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customHeight="1">
      <c r="A17" s="23" t="s">
        <v>3</v>
      </c>
      <c r="B17" s="139" t="s">
        <v>48</v>
      </c>
      <c r="C17" s="139" t="s">
        <v>49</v>
      </c>
      <c r="D17" s="137">
        <v>1</v>
      </c>
      <c r="E17" s="137">
        <v>2</v>
      </c>
      <c r="F17" s="137">
        <v>3</v>
      </c>
      <c r="G17" s="137">
        <v>4</v>
      </c>
      <c r="H17" s="137">
        <v>5</v>
      </c>
      <c r="I17" s="137">
        <v>6</v>
      </c>
      <c r="J17" s="137">
        <v>7</v>
      </c>
      <c r="K17" s="137">
        <v>8</v>
      </c>
      <c r="L17" s="137">
        <v>9</v>
      </c>
      <c r="M17" s="138">
        <v>10</v>
      </c>
      <c r="N17" s="138">
        <v>11</v>
      </c>
      <c r="O17" s="138">
        <v>12</v>
      </c>
      <c r="P17" s="23" t="s">
        <v>8</v>
      </c>
      <c r="Q17" s="27"/>
      <c r="R17" s="4"/>
      <c r="S17" s="4"/>
      <c r="T17" s="4"/>
      <c r="U17" s="4"/>
      <c r="V17" s="4"/>
      <c r="W17" s="4"/>
      <c r="X17" s="4"/>
      <c r="Y17" s="4"/>
    </row>
    <row r="18" spans="1:25" ht="3" customHeight="1">
      <c r="A18" s="39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25" t="s">
        <v>11</v>
      </c>
      <c r="Q18" s="27"/>
      <c r="R18" s="4"/>
      <c r="S18" s="4"/>
      <c r="T18" s="4"/>
      <c r="U18" s="4"/>
      <c r="V18" s="4"/>
      <c r="W18" s="4"/>
      <c r="X18" s="4"/>
      <c r="Y18" s="4"/>
    </row>
    <row r="19" spans="1:25" ht="12.75" customHeight="1">
      <c r="A19" s="31">
        <v>1</v>
      </c>
      <c r="B19" s="13" t="s">
        <v>59</v>
      </c>
      <c r="C19" s="12"/>
      <c r="D19" s="13">
        <v>159</v>
      </c>
      <c r="E19" s="13">
        <v>166</v>
      </c>
      <c r="F19" s="13">
        <v>219</v>
      </c>
      <c r="G19" s="13">
        <v>200</v>
      </c>
      <c r="H19" s="13">
        <v>203</v>
      </c>
      <c r="I19" s="13">
        <v>212</v>
      </c>
      <c r="J19" s="12"/>
      <c r="K19" s="12"/>
      <c r="L19" s="12"/>
      <c r="M19" s="12"/>
      <c r="N19" s="12"/>
      <c r="O19" s="12"/>
      <c r="P19" s="32">
        <f t="shared" ref="P19:P28" si="1">C19*COUNT(D19:O19)+D19+E19+F19+G19+H19+I19+J19+K19+L19+M19+N19+O19</f>
        <v>1159</v>
      </c>
      <c r="Q19" s="30">
        <v>1</v>
      </c>
      <c r="R19" s="13" t="s">
        <v>60</v>
      </c>
      <c r="S19" s="13">
        <v>205</v>
      </c>
      <c r="T19" s="13">
        <v>186</v>
      </c>
      <c r="U19" s="2"/>
      <c r="V19" s="2"/>
      <c r="W19" s="2"/>
      <c r="X19" s="2"/>
      <c r="Y19" s="2"/>
    </row>
    <row r="20" spans="1:25" ht="12.75" customHeight="1">
      <c r="A20" s="33">
        <v>2</v>
      </c>
      <c r="B20" s="13" t="s">
        <v>61</v>
      </c>
      <c r="C20" s="12"/>
      <c r="D20" s="13">
        <v>191</v>
      </c>
      <c r="E20" s="13">
        <v>169</v>
      </c>
      <c r="F20" s="13">
        <v>192</v>
      </c>
      <c r="G20" s="13">
        <v>168</v>
      </c>
      <c r="H20" s="13">
        <v>167</v>
      </c>
      <c r="I20" s="13">
        <v>168</v>
      </c>
      <c r="J20" s="12"/>
      <c r="K20" s="12"/>
      <c r="L20" s="12"/>
      <c r="M20" s="12"/>
      <c r="N20" s="12"/>
      <c r="O20" s="12"/>
      <c r="P20" s="40">
        <f t="shared" si="1"/>
        <v>1055</v>
      </c>
      <c r="Q20" s="30">
        <v>2</v>
      </c>
      <c r="R20" s="13" t="s">
        <v>59</v>
      </c>
      <c r="S20" s="12"/>
      <c r="T20" s="13">
        <v>161</v>
      </c>
      <c r="U20" s="2"/>
      <c r="V20" s="2"/>
      <c r="W20" s="2"/>
      <c r="X20" s="2"/>
      <c r="Y20" s="2"/>
    </row>
    <row r="21" spans="1:25" ht="12.75" customHeight="1">
      <c r="A21" s="31">
        <v>3</v>
      </c>
      <c r="B21" s="13" t="s">
        <v>60</v>
      </c>
      <c r="C21" s="12"/>
      <c r="D21" s="13">
        <v>145</v>
      </c>
      <c r="E21" s="13">
        <v>192</v>
      </c>
      <c r="F21" s="13">
        <v>126</v>
      </c>
      <c r="G21" s="13">
        <v>190</v>
      </c>
      <c r="H21" s="13">
        <v>168</v>
      </c>
      <c r="I21" s="13">
        <v>213</v>
      </c>
      <c r="J21" s="12"/>
      <c r="K21" s="12"/>
      <c r="L21" s="12"/>
      <c r="M21" s="12"/>
      <c r="N21" s="12"/>
      <c r="O21" s="12"/>
      <c r="P21" s="32">
        <f t="shared" si="1"/>
        <v>1034</v>
      </c>
      <c r="Q21" s="30">
        <v>3</v>
      </c>
      <c r="R21" s="13" t="s">
        <v>61</v>
      </c>
      <c r="S21" s="13">
        <v>180</v>
      </c>
      <c r="T21" s="2"/>
      <c r="U21" s="2"/>
      <c r="V21" s="2"/>
      <c r="W21" s="2"/>
      <c r="X21" s="2"/>
      <c r="Y21" s="2"/>
    </row>
    <row r="22" spans="1:25" ht="12.75" hidden="1" customHeight="1">
      <c r="A22" s="33"/>
      <c r="B22" s="12"/>
      <c r="C22" s="12"/>
      <c r="D22" s="12"/>
      <c r="E22" s="12"/>
      <c r="F22" s="13" t="s">
        <v>62</v>
      </c>
      <c r="G22" s="12"/>
      <c r="H22" s="12"/>
      <c r="I22" s="12"/>
      <c r="J22" s="12"/>
      <c r="K22" s="12"/>
      <c r="L22" s="12"/>
      <c r="M22" s="12"/>
      <c r="N22" s="12"/>
      <c r="O22" s="12"/>
      <c r="P22" s="34" t="e">
        <f t="shared" si="1"/>
        <v>#VALUE!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12.75" hidden="1" customHeight="1">
      <c r="A23" s="3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32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12.75" hidden="1" customHeight="1">
      <c r="A24" s="33">
        <v>6</v>
      </c>
      <c r="B24" s="3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4">
        <f t="shared" si="1"/>
        <v>0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 ht="12.75" hidden="1" customHeight="1">
      <c r="A25" s="41"/>
      <c r="B25" s="4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32">
        <f t="shared" si="1"/>
        <v>0</v>
      </c>
      <c r="Q25" s="2"/>
      <c r="R25" s="2"/>
      <c r="S25" s="2"/>
      <c r="T25" s="2"/>
      <c r="U25" s="2"/>
      <c r="V25" s="2"/>
      <c r="W25" s="2"/>
      <c r="X25" s="2"/>
      <c r="Y25" s="2"/>
    </row>
    <row r="26" spans="1:25" ht="12.75" hidden="1" customHeight="1">
      <c r="A26" s="43"/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0">
        <f t="shared" si="1"/>
        <v>0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12.75" hidden="1" customHeight="1">
      <c r="A27" s="4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2">
        <f t="shared" si="1"/>
        <v>0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12.75" hidden="1" customHeight="1">
      <c r="A28" s="43"/>
      <c r="B28" s="4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0">
        <f t="shared" si="1"/>
        <v>0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</sheetData>
  <mergeCells count="28">
    <mergeCell ref="N17:N18"/>
    <mergeCell ref="O17:O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4:N5"/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activeCell="P8" activeCellId="6" sqref="D8:D15 F8:F15 H8:H15 J8:J15 L8:L15 N8:N15 P8:P15"/>
    </sheetView>
  </sheetViews>
  <sheetFormatPr defaultColWidth="14.42578125" defaultRowHeight="15" customHeight="1"/>
  <cols>
    <col min="1" max="2" width="8.7109375" customWidth="1"/>
    <col min="3" max="3" width="22.85546875" customWidth="1"/>
    <col min="4" max="29" width="8.7109375" customWidth="1"/>
  </cols>
  <sheetData>
    <row r="1" spans="1:29" ht="20.25">
      <c r="A1" s="3"/>
      <c r="B1" s="3"/>
      <c r="C1" s="3"/>
      <c r="D1" s="3"/>
      <c r="E1" s="3"/>
      <c r="F1" s="3"/>
      <c r="G1" s="3"/>
      <c r="H1" s="3" t="str">
        <f>квал!C1</f>
        <v>XXVI КУБОК РК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  <c r="X1" s="2"/>
      <c r="Y1" s="2"/>
      <c r="Z1" s="2"/>
      <c r="AA1" s="2"/>
      <c r="AB1" s="2"/>
      <c r="AC1" s="2"/>
    </row>
    <row r="2" spans="1:29" ht="15.75">
      <c r="A2" s="5"/>
      <c r="B2" s="5"/>
      <c r="C2" s="5"/>
      <c r="D2" s="5"/>
      <c r="E2" s="5"/>
      <c r="F2" s="5"/>
      <c r="G2" s="5"/>
      <c r="H2" s="5" t="str">
        <f>квал!C2</f>
        <v>ОФИЦИАЛЬНЫЙ РЕЙТИНГОВЫЙ ТУРНИР 2025 Г0ДА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"/>
      <c r="X2" s="2"/>
      <c r="Y2" s="2"/>
      <c r="Z2" s="2"/>
      <c r="AA2" s="2"/>
      <c r="AB2" s="2"/>
      <c r="AC2" s="2"/>
    </row>
    <row r="3" spans="1:29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  <c r="V3" s="46"/>
      <c r="W3" s="2"/>
      <c r="X3" s="2"/>
      <c r="Y3" s="2"/>
      <c r="Z3" s="2"/>
      <c r="AA3" s="2"/>
      <c r="AB3" s="2"/>
      <c r="AC3" s="2"/>
    </row>
    <row r="4" spans="1:29" ht="18">
      <c r="A4" s="149" t="s">
        <v>63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1"/>
      <c r="X4" s="150"/>
      <c r="Y4" s="150"/>
      <c r="Z4" s="150"/>
      <c r="AA4" s="150"/>
      <c r="AB4" s="150"/>
      <c r="AC4" s="150"/>
    </row>
    <row r="5" spans="1:29" ht="12.75" hidden="1" customHeight="1"/>
    <row r="6" spans="1:29" ht="12.75" customHeight="1">
      <c r="A6" s="140" t="s">
        <v>64</v>
      </c>
      <c r="B6" s="48"/>
      <c r="C6" s="148" t="s">
        <v>65</v>
      </c>
      <c r="D6" s="143">
        <v>1</v>
      </c>
      <c r="E6" s="140" t="s">
        <v>66</v>
      </c>
      <c r="F6" s="143">
        <v>2</v>
      </c>
      <c r="G6" s="140" t="s">
        <v>66</v>
      </c>
      <c r="H6" s="143">
        <v>3</v>
      </c>
      <c r="I6" s="140" t="s">
        <v>66</v>
      </c>
      <c r="J6" s="142">
        <v>4</v>
      </c>
      <c r="K6" s="140" t="s">
        <v>66</v>
      </c>
      <c r="L6" s="142">
        <v>5</v>
      </c>
      <c r="M6" s="140" t="s">
        <v>66</v>
      </c>
      <c r="N6" s="142">
        <v>6</v>
      </c>
      <c r="O6" s="140" t="s">
        <v>66</v>
      </c>
      <c r="P6" s="142">
        <v>7</v>
      </c>
      <c r="Q6" s="140" t="s">
        <v>66</v>
      </c>
      <c r="R6" s="140" t="s">
        <v>67</v>
      </c>
      <c r="S6" s="49"/>
      <c r="T6" s="48"/>
    </row>
    <row r="7" spans="1:29" ht="12.75" customHeight="1">
      <c r="A7" s="141"/>
      <c r="B7" s="50" t="s">
        <v>68</v>
      </c>
      <c r="C7" s="141"/>
      <c r="D7" s="144"/>
      <c r="E7" s="141"/>
      <c r="F7" s="144"/>
      <c r="G7" s="141"/>
      <c r="H7" s="144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51" t="s">
        <v>69</v>
      </c>
      <c r="T7" s="50" t="s">
        <v>70</v>
      </c>
    </row>
    <row r="8" spans="1:29" ht="12.75" customHeight="1">
      <c r="A8" s="52">
        <v>1</v>
      </c>
      <c r="B8" s="52">
        <v>2510</v>
      </c>
      <c r="C8" s="53" t="s">
        <v>12</v>
      </c>
      <c r="D8" s="54">
        <v>173</v>
      </c>
      <c r="E8" s="53">
        <v>0</v>
      </c>
      <c r="F8" s="54">
        <v>244</v>
      </c>
      <c r="G8" s="53">
        <v>25</v>
      </c>
      <c r="H8" s="54">
        <v>177</v>
      </c>
      <c r="I8" s="53">
        <v>0</v>
      </c>
      <c r="J8" s="54">
        <v>269</v>
      </c>
      <c r="K8" s="53">
        <v>30</v>
      </c>
      <c r="L8" s="54">
        <v>222</v>
      </c>
      <c r="M8" s="53">
        <v>25</v>
      </c>
      <c r="N8" s="54">
        <v>198</v>
      </c>
      <c r="O8" s="53">
        <v>20</v>
      </c>
      <c r="P8" s="54">
        <v>236</v>
      </c>
      <c r="Q8" s="53">
        <v>25</v>
      </c>
      <c r="R8" s="53">
        <v>125</v>
      </c>
      <c r="S8" s="55">
        <v>4154</v>
      </c>
      <c r="T8" s="56">
        <f>AVERAGE(D8,F8,H8,J8,L8,N8,P8,квал!D6,квал!E6,квал!F6,квал!G6,квал!H6,квал!I6,квал!L6,квал!M6,квал!N6,квал!O6,квал!P6,квал!Q6)</f>
        <v>212.05263157894737</v>
      </c>
    </row>
    <row r="9" spans="1:29" ht="12.75" customHeight="1">
      <c r="A9" s="18">
        <v>2</v>
      </c>
      <c r="B9" s="52">
        <v>2401</v>
      </c>
      <c r="C9" s="53" t="s">
        <v>15</v>
      </c>
      <c r="D9" s="13">
        <v>257</v>
      </c>
      <c r="E9" s="12">
        <v>30</v>
      </c>
      <c r="F9" s="13">
        <v>204</v>
      </c>
      <c r="G9" s="12">
        <v>25</v>
      </c>
      <c r="H9" s="13">
        <v>187</v>
      </c>
      <c r="I9" s="12">
        <v>20</v>
      </c>
      <c r="J9" s="13">
        <v>182</v>
      </c>
      <c r="K9" s="12">
        <v>0</v>
      </c>
      <c r="L9" s="13">
        <v>227</v>
      </c>
      <c r="M9" s="12">
        <v>25</v>
      </c>
      <c r="N9" s="13">
        <v>181</v>
      </c>
      <c r="O9" s="12">
        <v>0</v>
      </c>
      <c r="P9" s="13">
        <v>190</v>
      </c>
      <c r="Q9" s="12">
        <v>0</v>
      </c>
      <c r="R9" s="53">
        <v>100</v>
      </c>
      <c r="S9" s="55">
        <v>3929</v>
      </c>
      <c r="T9" s="56">
        <f>AVERAGE(D9,F9,H9,J9,L9,N9,P9,квал!D7,квал!E7,квал!F7,квал!G7,квал!H7,квал!I7,квал!L7,квал!M7,квал!N7,квал!O7,квал!P7,квал!Q7)</f>
        <v>203.89473684210526</v>
      </c>
    </row>
    <row r="10" spans="1:29" ht="12.75" customHeight="1">
      <c r="A10" s="57">
        <v>3</v>
      </c>
      <c r="B10" s="57">
        <v>2446</v>
      </c>
      <c r="C10" s="58" t="s">
        <v>14</v>
      </c>
      <c r="D10" s="59">
        <v>172</v>
      </c>
      <c r="E10" s="58">
        <v>0</v>
      </c>
      <c r="F10" s="59">
        <v>164</v>
      </c>
      <c r="G10" s="58">
        <v>0</v>
      </c>
      <c r="H10" s="59">
        <v>168</v>
      </c>
      <c r="I10" s="58">
        <v>20</v>
      </c>
      <c r="J10" s="59">
        <v>210</v>
      </c>
      <c r="K10" s="58">
        <v>25</v>
      </c>
      <c r="L10" s="59">
        <v>192</v>
      </c>
      <c r="M10" s="58">
        <v>20</v>
      </c>
      <c r="N10" s="59">
        <v>232</v>
      </c>
      <c r="O10" s="58">
        <v>25</v>
      </c>
      <c r="P10" s="59">
        <v>212</v>
      </c>
      <c r="Q10" s="58">
        <v>5</v>
      </c>
      <c r="R10" s="58">
        <v>95</v>
      </c>
      <c r="S10" s="60">
        <v>3891</v>
      </c>
      <c r="T10" s="61">
        <f>AVERAGE(D10,F10,H10,J10,L10,N10,P10,квал!D8,квал!E8,квал!F8,квал!G8,квал!H8,квал!I8,квал!L8,квал!M8,квал!N8,квал!O8,квал!P8,квал!Q8)</f>
        <v>197.42105263157896</v>
      </c>
    </row>
    <row r="11" spans="1:29" ht="12.75" customHeight="1">
      <c r="A11" s="52">
        <v>4</v>
      </c>
      <c r="B11" s="52">
        <v>2383</v>
      </c>
      <c r="C11" s="53" t="s">
        <v>16</v>
      </c>
      <c r="D11" s="54">
        <v>193</v>
      </c>
      <c r="E11" s="53">
        <v>20</v>
      </c>
      <c r="F11" s="54">
        <v>200</v>
      </c>
      <c r="G11" s="53">
        <v>25</v>
      </c>
      <c r="H11" s="54">
        <v>145</v>
      </c>
      <c r="I11" s="53">
        <v>0</v>
      </c>
      <c r="J11" s="54">
        <v>216</v>
      </c>
      <c r="K11" s="53">
        <v>5</v>
      </c>
      <c r="L11" s="54">
        <v>164</v>
      </c>
      <c r="M11" s="53">
        <v>0</v>
      </c>
      <c r="N11" s="54">
        <v>226</v>
      </c>
      <c r="O11" s="53">
        <v>25</v>
      </c>
      <c r="P11" s="54">
        <v>197</v>
      </c>
      <c r="Q11" s="53">
        <v>20</v>
      </c>
      <c r="R11" s="53">
        <v>95</v>
      </c>
      <c r="S11" s="55">
        <v>3819</v>
      </c>
      <c r="T11" s="56">
        <f>AVERAGE(D11,F11,H11,J11,L11,N11,P11,квал!D9,квал!E9,квал!F9,квал!G9,квал!H9,квал!I9,квал!L9,квал!M9,квал!N9,квал!O9,квал!P9,квал!Q9)</f>
        <v>196</v>
      </c>
    </row>
    <row r="12" spans="1:29" ht="12.75" customHeight="1">
      <c r="A12" s="52">
        <v>5</v>
      </c>
      <c r="B12" s="52">
        <v>2342</v>
      </c>
      <c r="C12" s="53" t="s">
        <v>17</v>
      </c>
      <c r="D12" s="13">
        <v>241</v>
      </c>
      <c r="E12" s="12">
        <v>25</v>
      </c>
      <c r="F12" s="13">
        <v>200</v>
      </c>
      <c r="G12" s="12">
        <v>25</v>
      </c>
      <c r="H12" s="13">
        <v>198</v>
      </c>
      <c r="I12" s="12">
        <v>20</v>
      </c>
      <c r="J12" s="13">
        <v>189</v>
      </c>
      <c r="K12" s="12">
        <v>20</v>
      </c>
      <c r="L12" s="13">
        <v>167</v>
      </c>
      <c r="M12" s="12">
        <v>0</v>
      </c>
      <c r="N12" s="13">
        <v>163</v>
      </c>
      <c r="O12" s="12">
        <v>0</v>
      </c>
      <c r="P12" s="13">
        <v>208</v>
      </c>
      <c r="Q12" s="12">
        <v>5</v>
      </c>
      <c r="R12" s="53">
        <v>95</v>
      </c>
      <c r="S12" s="55">
        <v>3803</v>
      </c>
      <c r="T12" s="56">
        <f>AVERAGE(D12,F12,H12,J12,L12,N12,P12,квал!D10,квал!E10,квал!F10,квал!G10,квал!H10,квал!I10,квал!L10,квал!M10,квал!N10,квал!O10,квал!P10,квал!Q10)</f>
        <v>195.15789473684211</v>
      </c>
    </row>
    <row r="13" spans="1:29" ht="12.75" customHeight="1">
      <c r="A13" s="18">
        <v>6</v>
      </c>
      <c r="B13" s="52">
        <v>2310</v>
      </c>
      <c r="C13" s="53" t="s">
        <v>18</v>
      </c>
      <c r="D13" s="13">
        <v>182</v>
      </c>
      <c r="E13" s="12">
        <v>20</v>
      </c>
      <c r="F13" s="13">
        <v>146</v>
      </c>
      <c r="G13" s="12">
        <v>0</v>
      </c>
      <c r="H13" s="13">
        <v>179</v>
      </c>
      <c r="I13" s="12">
        <v>0</v>
      </c>
      <c r="J13" s="13">
        <v>150</v>
      </c>
      <c r="K13" s="12">
        <v>0</v>
      </c>
      <c r="L13" s="13">
        <v>203</v>
      </c>
      <c r="M13" s="12">
        <v>25</v>
      </c>
      <c r="N13" s="13">
        <v>280</v>
      </c>
      <c r="O13" s="12">
        <v>30</v>
      </c>
      <c r="P13" s="13">
        <v>215</v>
      </c>
      <c r="Q13" s="12">
        <v>25</v>
      </c>
      <c r="R13" s="53">
        <v>100</v>
      </c>
      <c r="S13" s="55">
        <v>3765</v>
      </c>
      <c r="T13" s="56">
        <f>AVERAGE(D13,F13,H13,J13,L13,N13,P13,квал!D11,квал!E11,квал!F11,квал!G11,квал!H11,квал!I11,квал!L11,квал!M11,квал!N11,квал!O11,квал!P11,квал!Q11)</f>
        <v>192.89473684210526</v>
      </c>
    </row>
    <row r="14" spans="1:29" ht="12.75" customHeight="1">
      <c r="A14" s="52">
        <v>7</v>
      </c>
      <c r="B14" s="52">
        <v>2275</v>
      </c>
      <c r="C14" s="53" t="s">
        <v>21</v>
      </c>
      <c r="D14" s="13">
        <v>143</v>
      </c>
      <c r="E14" s="12">
        <v>0</v>
      </c>
      <c r="F14" s="13">
        <v>169</v>
      </c>
      <c r="G14" s="12">
        <v>0</v>
      </c>
      <c r="H14" s="13">
        <v>187</v>
      </c>
      <c r="I14" s="12">
        <v>20</v>
      </c>
      <c r="J14" s="13">
        <v>187</v>
      </c>
      <c r="K14" s="12">
        <v>0</v>
      </c>
      <c r="L14" s="13">
        <v>123</v>
      </c>
      <c r="M14" s="12">
        <v>0</v>
      </c>
      <c r="N14" s="13">
        <v>161</v>
      </c>
      <c r="O14" s="12">
        <v>0</v>
      </c>
      <c r="P14" s="13">
        <v>192</v>
      </c>
      <c r="Q14" s="12">
        <v>20</v>
      </c>
      <c r="R14" s="53">
        <v>40</v>
      </c>
      <c r="S14" s="55">
        <v>3477</v>
      </c>
      <c r="T14" s="56">
        <f>AVERAGE(D14,F14,H14,J14,L14,N14,P14,квал!D12,квал!E12,квал!F12,квал!G12,квал!H12,квал!I12,квал!L12,квал!M12,квал!N12,квал!O12,квал!P12,квал!Q12)</f>
        <v>181.73684210526315</v>
      </c>
    </row>
    <row r="15" spans="1:29" ht="12.75" customHeight="1">
      <c r="A15" s="18">
        <v>8</v>
      </c>
      <c r="B15" s="52">
        <v>2291</v>
      </c>
      <c r="C15" s="53" t="s">
        <v>20</v>
      </c>
      <c r="D15" s="13">
        <v>156</v>
      </c>
      <c r="E15" s="12">
        <v>0</v>
      </c>
      <c r="F15" s="13">
        <v>166</v>
      </c>
      <c r="G15" s="12">
        <v>0</v>
      </c>
      <c r="H15" s="13">
        <v>171</v>
      </c>
      <c r="I15" s="12">
        <v>0</v>
      </c>
      <c r="J15" s="13">
        <v>192</v>
      </c>
      <c r="K15" s="12">
        <v>20</v>
      </c>
      <c r="L15" s="13">
        <v>175</v>
      </c>
      <c r="M15" s="12">
        <v>0</v>
      </c>
      <c r="N15" s="13">
        <v>139</v>
      </c>
      <c r="O15" s="12">
        <v>0</v>
      </c>
      <c r="P15" s="13">
        <v>156</v>
      </c>
      <c r="Q15" s="12">
        <v>0</v>
      </c>
      <c r="R15" s="53">
        <v>20</v>
      </c>
      <c r="S15" s="55">
        <v>3466</v>
      </c>
      <c r="T15" s="56">
        <f>AVERAGE(D15,F15,H15,J15,L15,N15,P15,квал!D13,квал!E13,квал!F13,квал!G13,квал!H13,квал!I13,квал!L13,квал!M13,квал!N13,квал!O13,квал!P13,квал!Q13)</f>
        <v>180.52631578947367</v>
      </c>
    </row>
    <row r="16" spans="1:29" ht="12.75" hidden="1" customHeight="1">
      <c r="A16" s="2"/>
      <c r="B16" s="2"/>
      <c r="C16" s="2"/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62"/>
      <c r="U16" s="2"/>
    </row>
    <row r="17" spans="1:20" ht="12.75" hidden="1" customHeight="1">
      <c r="A17" s="2"/>
      <c r="B17" s="2"/>
      <c r="C17" s="63" t="s">
        <v>71</v>
      </c>
      <c r="D17" s="145" t="s">
        <v>72</v>
      </c>
      <c r="E17" s="146"/>
      <c r="F17" s="147" t="s">
        <v>73</v>
      </c>
      <c r="G17" s="146"/>
      <c r="H17" s="147" t="s">
        <v>74</v>
      </c>
      <c r="I17" s="146"/>
      <c r="J17" s="147" t="s">
        <v>75</v>
      </c>
      <c r="K17" s="146"/>
      <c r="L17" s="147" t="s">
        <v>76</v>
      </c>
      <c r="M17" s="146"/>
      <c r="N17" s="147" t="s">
        <v>77</v>
      </c>
      <c r="O17" s="146"/>
      <c r="P17" s="64" t="s">
        <v>78</v>
      </c>
      <c r="Q17" s="27"/>
      <c r="R17" s="65"/>
      <c r="S17" s="62"/>
      <c r="T17" s="2"/>
    </row>
    <row r="18" spans="1:20" ht="12.75" hidden="1" customHeight="1">
      <c r="A18" s="2"/>
      <c r="B18" s="2"/>
      <c r="C18" s="66">
        <v>5</v>
      </c>
      <c r="D18" s="67">
        <v>8</v>
      </c>
      <c r="E18" s="68"/>
      <c r="F18" s="68">
        <v>2</v>
      </c>
      <c r="G18" s="68"/>
      <c r="H18" s="68">
        <v>6</v>
      </c>
      <c r="I18" s="68"/>
      <c r="J18" s="68">
        <v>3</v>
      </c>
      <c r="K18" s="68"/>
      <c r="L18" s="68">
        <v>1</v>
      </c>
      <c r="M18" s="68"/>
      <c r="N18" s="68">
        <v>5</v>
      </c>
      <c r="O18" s="68"/>
      <c r="P18" s="69">
        <v>1</v>
      </c>
      <c r="Q18" s="4"/>
      <c r="R18" s="18" t="s">
        <v>79</v>
      </c>
      <c r="S18" s="12">
        <v>20</v>
      </c>
      <c r="T18" s="2"/>
    </row>
    <row r="19" spans="1:20" ht="12.75" hidden="1" customHeight="1">
      <c r="A19" s="2"/>
      <c r="B19" s="2"/>
      <c r="C19" s="70">
        <v>5</v>
      </c>
      <c r="D19" s="71">
        <v>4</v>
      </c>
      <c r="E19" s="72"/>
      <c r="F19" s="72">
        <v>5</v>
      </c>
      <c r="G19" s="72"/>
      <c r="H19" s="72">
        <v>8</v>
      </c>
      <c r="I19" s="72"/>
      <c r="J19" s="72">
        <v>2</v>
      </c>
      <c r="K19" s="72"/>
      <c r="L19" s="72">
        <v>7</v>
      </c>
      <c r="M19" s="72"/>
      <c r="N19" s="72">
        <v>4</v>
      </c>
      <c r="O19" s="72"/>
      <c r="P19" s="73">
        <v>2</v>
      </c>
      <c r="Q19" s="4"/>
      <c r="R19" s="18" t="s">
        <v>80</v>
      </c>
      <c r="S19" s="12">
        <v>5</v>
      </c>
      <c r="T19" s="2"/>
    </row>
    <row r="20" spans="1:20" ht="12.75" hidden="1" customHeight="1">
      <c r="A20" s="2"/>
      <c r="B20" s="2"/>
      <c r="C20" s="74">
        <v>6</v>
      </c>
      <c r="D20" s="75">
        <v>6</v>
      </c>
      <c r="E20" s="52"/>
      <c r="F20" s="52">
        <v>4</v>
      </c>
      <c r="G20" s="52"/>
      <c r="H20" s="52">
        <v>1</v>
      </c>
      <c r="I20" s="52"/>
      <c r="J20" s="52">
        <v>7</v>
      </c>
      <c r="K20" s="52"/>
      <c r="L20" s="52">
        <v>3</v>
      </c>
      <c r="M20" s="52"/>
      <c r="N20" s="52">
        <v>8</v>
      </c>
      <c r="O20" s="52"/>
      <c r="P20" s="76">
        <v>3</v>
      </c>
      <c r="Q20" s="4"/>
      <c r="R20" s="18" t="s">
        <v>81</v>
      </c>
      <c r="S20" s="12">
        <v>5</v>
      </c>
      <c r="T20" s="2"/>
    </row>
    <row r="21" spans="1:20" ht="12.75" hidden="1" customHeight="1">
      <c r="A21" s="2"/>
      <c r="B21" s="2"/>
      <c r="C21" s="77">
        <v>6</v>
      </c>
      <c r="D21" s="78">
        <v>2</v>
      </c>
      <c r="E21" s="41"/>
      <c r="F21" s="41">
        <v>7</v>
      </c>
      <c r="G21" s="41"/>
      <c r="H21" s="41">
        <v>3</v>
      </c>
      <c r="I21" s="41"/>
      <c r="J21" s="41">
        <v>6</v>
      </c>
      <c r="K21" s="41"/>
      <c r="L21" s="41">
        <v>5</v>
      </c>
      <c r="M21" s="41"/>
      <c r="N21" s="41">
        <v>1</v>
      </c>
      <c r="O21" s="41"/>
      <c r="P21" s="79">
        <v>4</v>
      </c>
      <c r="Q21" s="4"/>
      <c r="R21" s="18" t="s">
        <v>82</v>
      </c>
      <c r="S21" s="12">
        <v>10</v>
      </c>
      <c r="T21" s="2"/>
    </row>
    <row r="22" spans="1:20" ht="12.75" hidden="1" customHeight="1">
      <c r="A22" s="2"/>
      <c r="B22" s="2"/>
      <c r="C22" s="66">
        <v>7</v>
      </c>
      <c r="D22" s="67">
        <v>7</v>
      </c>
      <c r="E22" s="68"/>
      <c r="F22" s="68">
        <v>6</v>
      </c>
      <c r="G22" s="68"/>
      <c r="H22" s="68">
        <v>2</v>
      </c>
      <c r="I22" s="68"/>
      <c r="J22" s="68">
        <v>8</v>
      </c>
      <c r="K22" s="68"/>
      <c r="L22" s="68">
        <v>4</v>
      </c>
      <c r="M22" s="68"/>
      <c r="N22" s="68">
        <v>7</v>
      </c>
      <c r="O22" s="68"/>
      <c r="P22" s="69">
        <v>5</v>
      </c>
      <c r="Q22" s="4"/>
      <c r="R22" s="62"/>
      <c r="S22" s="2"/>
      <c r="T22" s="2"/>
    </row>
    <row r="23" spans="1:20" ht="12.75" hidden="1" customHeight="1">
      <c r="A23" s="2"/>
      <c r="B23" s="2"/>
      <c r="C23" s="70">
        <v>7</v>
      </c>
      <c r="D23" s="71">
        <v>3</v>
      </c>
      <c r="E23" s="72"/>
      <c r="F23" s="72">
        <v>1</v>
      </c>
      <c r="G23" s="72"/>
      <c r="H23" s="72">
        <v>4</v>
      </c>
      <c r="I23" s="72"/>
      <c r="J23" s="72">
        <v>5</v>
      </c>
      <c r="K23" s="72"/>
      <c r="L23" s="72">
        <v>6</v>
      </c>
      <c r="M23" s="72"/>
      <c r="N23" s="72">
        <v>2</v>
      </c>
      <c r="O23" s="72"/>
      <c r="P23" s="73">
        <v>6</v>
      </c>
      <c r="Q23" s="4"/>
      <c r="R23" s="62"/>
      <c r="S23" s="2"/>
      <c r="T23" s="2"/>
    </row>
    <row r="24" spans="1:20" ht="12.75" hidden="1" customHeight="1">
      <c r="A24" s="2"/>
      <c r="B24" s="2"/>
      <c r="C24" s="74">
        <v>8</v>
      </c>
      <c r="D24" s="75">
        <v>5</v>
      </c>
      <c r="E24" s="52"/>
      <c r="F24" s="52">
        <v>3</v>
      </c>
      <c r="G24" s="52"/>
      <c r="H24" s="52">
        <v>5</v>
      </c>
      <c r="I24" s="52"/>
      <c r="J24" s="52">
        <v>1</v>
      </c>
      <c r="K24" s="52"/>
      <c r="L24" s="52">
        <v>2</v>
      </c>
      <c r="M24" s="52"/>
      <c r="N24" s="52">
        <v>3</v>
      </c>
      <c r="O24" s="52"/>
      <c r="P24" s="76">
        <v>7</v>
      </c>
      <c r="Q24" s="4"/>
      <c r="R24" s="62"/>
      <c r="S24" s="2"/>
      <c r="T24" s="2"/>
    </row>
    <row r="25" spans="1:20" ht="12.75" hidden="1" customHeight="1">
      <c r="A25" s="2"/>
      <c r="B25" s="2"/>
      <c r="C25" s="70">
        <v>8</v>
      </c>
      <c r="D25" s="71">
        <v>1</v>
      </c>
      <c r="E25" s="72"/>
      <c r="F25" s="72">
        <v>8</v>
      </c>
      <c r="G25" s="72"/>
      <c r="H25" s="72">
        <v>7</v>
      </c>
      <c r="I25" s="72"/>
      <c r="J25" s="72">
        <v>4</v>
      </c>
      <c r="K25" s="72"/>
      <c r="L25" s="72">
        <v>8</v>
      </c>
      <c r="M25" s="72"/>
      <c r="N25" s="72">
        <v>6</v>
      </c>
      <c r="O25" s="72"/>
      <c r="P25" s="73">
        <v>8</v>
      </c>
      <c r="Q25" s="4"/>
      <c r="R25" s="62"/>
      <c r="S25" s="2"/>
      <c r="T25" s="2"/>
    </row>
    <row r="26" spans="1:20" ht="6" customHeight="1">
      <c r="A26" s="2"/>
      <c r="B26" s="2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62"/>
      <c r="T26" s="2"/>
    </row>
    <row r="27" spans="1:20" ht="18">
      <c r="A27" s="2"/>
      <c r="B27" s="2"/>
      <c r="C27" s="80"/>
      <c r="D27" s="65"/>
      <c r="E27" s="65"/>
      <c r="F27" s="65"/>
      <c r="G27" s="65"/>
      <c r="H27" s="65"/>
      <c r="I27" s="65"/>
      <c r="J27" s="81" t="s">
        <v>83</v>
      </c>
      <c r="K27" s="65"/>
      <c r="L27" s="65"/>
      <c r="M27" s="65"/>
      <c r="N27" s="65"/>
      <c r="O27" s="65"/>
      <c r="P27" s="65"/>
      <c r="Q27" s="65"/>
      <c r="R27" s="2"/>
      <c r="S27" s="62"/>
      <c r="T27" s="2"/>
    </row>
    <row r="28" spans="1:20" ht="12.75" hidden="1" customHeight="1"/>
    <row r="29" spans="1:20" ht="12.75" customHeight="1">
      <c r="A29" s="140" t="s">
        <v>64</v>
      </c>
      <c r="B29" s="48"/>
      <c r="C29" s="148" t="s">
        <v>65</v>
      </c>
      <c r="D29" s="143">
        <v>1</v>
      </c>
      <c r="E29" s="140" t="s">
        <v>66</v>
      </c>
      <c r="F29" s="143">
        <v>2</v>
      </c>
      <c r="G29" s="140" t="s">
        <v>66</v>
      </c>
      <c r="H29" s="143">
        <v>3</v>
      </c>
      <c r="I29" s="140" t="s">
        <v>66</v>
      </c>
      <c r="J29" s="142">
        <v>4</v>
      </c>
      <c r="K29" s="140" t="s">
        <v>66</v>
      </c>
      <c r="L29" s="142">
        <v>5</v>
      </c>
      <c r="M29" s="140" t="s">
        <v>66</v>
      </c>
      <c r="N29" s="142">
        <v>6</v>
      </c>
      <c r="O29" s="140" t="s">
        <v>66</v>
      </c>
      <c r="P29" s="142">
        <v>7</v>
      </c>
      <c r="Q29" s="140" t="s">
        <v>66</v>
      </c>
      <c r="R29" s="140" t="s">
        <v>67</v>
      </c>
      <c r="S29" s="49"/>
      <c r="T29" s="48"/>
    </row>
    <row r="30" spans="1:20" ht="12.75" customHeight="1">
      <c r="A30" s="141"/>
      <c r="B30" s="50" t="s">
        <v>68</v>
      </c>
      <c r="C30" s="141"/>
      <c r="D30" s="144"/>
      <c r="E30" s="141"/>
      <c r="F30" s="144"/>
      <c r="G30" s="141"/>
      <c r="H30" s="144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51" t="s">
        <v>69</v>
      </c>
      <c r="T30" s="50" t="s">
        <v>70</v>
      </c>
    </row>
    <row r="31" spans="1:20" ht="12.75" customHeight="1">
      <c r="A31" s="52">
        <v>1</v>
      </c>
      <c r="B31" s="52">
        <v>2159</v>
      </c>
      <c r="C31" s="53" t="s">
        <v>37</v>
      </c>
      <c r="D31" s="54">
        <v>211</v>
      </c>
      <c r="E31" s="53">
        <v>25</v>
      </c>
      <c r="F31" s="53">
        <v>189</v>
      </c>
      <c r="G31" s="53">
        <v>20</v>
      </c>
      <c r="H31" s="54">
        <v>165</v>
      </c>
      <c r="I31" s="53">
        <v>0</v>
      </c>
      <c r="J31" s="54">
        <v>171</v>
      </c>
      <c r="K31" s="53">
        <v>20</v>
      </c>
      <c r="L31" s="54">
        <v>214</v>
      </c>
      <c r="M31" s="53">
        <v>25</v>
      </c>
      <c r="N31" s="54">
        <v>155</v>
      </c>
      <c r="O31" s="53">
        <v>20</v>
      </c>
      <c r="P31" s="54">
        <v>225</v>
      </c>
      <c r="Q31" s="53">
        <v>25</v>
      </c>
      <c r="R31" s="53">
        <v>135</v>
      </c>
      <c r="S31" s="55">
        <v>3624</v>
      </c>
      <c r="T31" s="56">
        <f>AVERAGE(D31,F31,H31,J31,L31,N31,P31,квал!D39,квал!E39,квал!F39,квал!G39,квал!H39,квал!I39,квал!L39,квал!M39,квал!N39,квал!O39,квал!P39,квал!Q39)</f>
        <v>185.84210526315789</v>
      </c>
    </row>
    <row r="32" spans="1:20" ht="12.75" customHeight="1">
      <c r="A32" s="18">
        <v>2</v>
      </c>
      <c r="B32" s="52">
        <v>2201</v>
      </c>
      <c r="C32" s="53" t="s">
        <v>36</v>
      </c>
      <c r="D32" s="13">
        <v>185</v>
      </c>
      <c r="E32" s="12">
        <v>20</v>
      </c>
      <c r="F32" s="12">
        <v>140</v>
      </c>
      <c r="G32" s="12">
        <v>0</v>
      </c>
      <c r="H32" s="13">
        <v>171</v>
      </c>
      <c r="I32" s="12">
        <v>0</v>
      </c>
      <c r="J32" s="13">
        <v>158</v>
      </c>
      <c r="K32" s="12">
        <v>0</v>
      </c>
      <c r="L32" s="13">
        <v>148</v>
      </c>
      <c r="M32" s="12">
        <v>0</v>
      </c>
      <c r="N32" s="13">
        <v>148</v>
      </c>
      <c r="O32" s="12">
        <v>0</v>
      </c>
      <c r="P32" s="13">
        <v>190</v>
      </c>
      <c r="Q32" s="12">
        <v>0</v>
      </c>
      <c r="R32" s="53">
        <v>20</v>
      </c>
      <c r="S32" s="55">
        <v>3361</v>
      </c>
      <c r="T32" s="56">
        <f>AVERAGE(D32,F32,H32,J32,L32,N32,P32,квал!D40,квал!E40,квал!F40,квал!G40,квал!H40,квал!I40,квал!L40,квал!M40,квал!N40,квал!O40,квал!P40,квал!Q40)</f>
        <v>173.63157894736841</v>
      </c>
    </row>
    <row r="33" spans="1:21" ht="12.75" customHeight="1">
      <c r="A33" s="57">
        <v>3</v>
      </c>
      <c r="B33" s="57">
        <v>2128</v>
      </c>
      <c r="C33" s="58" t="s">
        <v>38</v>
      </c>
      <c r="D33" s="59">
        <v>170</v>
      </c>
      <c r="E33" s="58">
        <v>0</v>
      </c>
      <c r="F33" s="58">
        <v>156</v>
      </c>
      <c r="G33" s="58">
        <v>0</v>
      </c>
      <c r="H33" s="59">
        <v>177</v>
      </c>
      <c r="I33" s="58">
        <v>20</v>
      </c>
      <c r="J33" s="59">
        <v>147</v>
      </c>
      <c r="K33" s="58">
        <v>0</v>
      </c>
      <c r="L33" s="59">
        <v>147</v>
      </c>
      <c r="M33" s="58">
        <v>0</v>
      </c>
      <c r="N33" s="59">
        <v>187</v>
      </c>
      <c r="O33" s="58">
        <v>20</v>
      </c>
      <c r="P33" s="59">
        <v>173</v>
      </c>
      <c r="Q33" s="58">
        <v>20</v>
      </c>
      <c r="R33" s="58">
        <v>60</v>
      </c>
      <c r="S33" s="60">
        <v>3345</v>
      </c>
      <c r="T33" s="61">
        <f>AVERAGE(D33,F33,H33,J33,L33,N33,P33,квал!D41,квал!E41,квал!F41,квал!G41,квал!H41,квал!I41,квал!L41,квал!M41,квал!N41,квал!O41,квал!P41,квал!Q41)</f>
        <v>172.89473684210526</v>
      </c>
    </row>
    <row r="34" spans="1:21" ht="12.75" customHeight="1">
      <c r="A34" s="52">
        <v>4</v>
      </c>
      <c r="B34" s="52">
        <v>2036</v>
      </c>
      <c r="C34" s="53" t="s">
        <v>39</v>
      </c>
      <c r="D34" s="54">
        <v>141</v>
      </c>
      <c r="E34" s="53">
        <v>20</v>
      </c>
      <c r="F34" s="53">
        <v>179</v>
      </c>
      <c r="G34" s="53">
        <v>0</v>
      </c>
      <c r="H34" s="54">
        <v>167</v>
      </c>
      <c r="I34" s="53">
        <v>20</v>
      </c>
      <c r="J34" s="54">
        <v>231</v>
      </c>
      <c r="K34" s="53">
        <v>25</v>
      </c>
      <c r="L34" s="54">
        <v>184</v>
      </c>
      <c r="M34" s="53">
        <v>20</v>
      </c>
      <c r="N34" s="54">
        <v>156</v>
      </c>
      <c r="O34" s="53">
        <v>0</v>
      </c>
      <c r="P34" s="54">
        <v>147</v>
      </c>
      <c r="Q34" s="53">
        <v>0</v>
      </c>
      <c r="R34" s="53">
        <v>85</v>
      </c>
      <c r="S34" s="55">
        <v>3326</v>
      </c>
      <c r="T34" s="56">
        <f>AVERAGE(D34,F34,H34,J34,L34,N34,P34,квал!D42,квал!E42,квал!F42,квал!G42,квал!H42,квал!I42,квал!L42,квал!M42,квал!N42,квал!O42,квал!P42,квал!Q42)</f>
        <v>170.57894736842104</v>
      </c>
    </row>
    <row r="35" spans="1:21" ht="12.75" customHeight="1">
      <c r="A35" s="52">
        <v>5</v>
      </c>
      <c r="B35" s="52">
        <v>2031</v>
      </c>
      <c r="C35" s="53" t="s">
        <v>40</v>
      </c>
      <c r="D35" s="13">
        <v>162</v>
      </c>
      <c r="E35" s="12">
        <v>0</v>
      </c>
      <c r="F35" s="12">
        <v>151</v>
      </c>
      <c r="G35" s="12">
        <v>0</v>
      </c>
      <c r="H35" s="13">
        <v>164</v>
      </c>
      <c r="I35" s="12">
        <v>0</v>
      </c>
      <c r="J35" s="13">
        <v>179</v>
      </c>
      <c r="K35" s="12">
        <v>5</v>
      </c>
      <c r="L35" s="13">
        <v>159</v>
      </c>
      <c r="M35" s="12">
        <v>20</v>
      </c>
      <c r="N35" s="13">
        <v>182</v>
      </c>
      <c r="O35" s="12">
        <v>20</v>
      </c>
      <c r="P35" s="13">
        <v>211</v>
      </c>
      <c r="Q35" s="12">
        <v>25</v>
      </c>
      <c r="R35" s="53">
        <v>70</v>
      </c>
      <c r="S35" s="55">
        <v>3309</v>
      </c>
      <c r="T35" s="56">
        <f>AVERAGE(D35,F35,H35,J35,L35,N35,P35,квал!D49,квал!E49,квал!F49,квал!G49,квал!H49,квал!I49,квал!L49,квал!M49,квал!N49,квал!O49,квал!P49,квал!Q49)</f>
        <v>172.57142857142858</v>
      </c>
    </row>
    <row r="36" spans="1:21" ht="12.75" customHeight="1">
      <c r="A36" s="18">
        <v>6</v>
      </c>
      <c r="B36" s="52">
        <v>1953</v>
      </c>
      <c r="C36" s="53" t="s">
        <v>42</v>
      </c>
      <c r="D36" s="13">
        <v>189</v>
      </c>
      <c r="E36" s="12">
        <v>20</v>
      </c>
      <c r="F36" s="12">
        <v>186</v>
      </c>
      <c r="G36" s="12">
        <v>20</v>
      </c>
      <c r="H36" s="13">
        <v>199</v>
      </c>
      <c r="I36" s="12">
        <v>20</v>
      </c>
      <c r="J36" s="13">
        <v>133</v>
      </c>
      <c r="K36" s="12">
        <v>0</v>
      </c>
      <c r="L36" s="13">
        <v>180</v>
      </c>
      <c r="M36" s="12">
        <v>20</v>
      </c>
      <c r="N36" s="13">
        <v>134</v>
      </c>
      <c r="O36" s="12">
        <v>0</v>
      </c>
      <c r="P36" s="13">
        <v>156</v>
      </c>
      <c r="Q36" s="12">
        <v>0</v>
      </c>
      <c r="R36" s="53">
        <v>80</v>
      </c>
      <c r="S36" s="55">
        <v>3210</v>
      </c>
      <c r="T36" s="56">
        <f>AVERAGE(D36,F36,H36,J36,L36,N36,P36,квал!D50,квал!E50,квал!F50,квал!G50,квал!H50,квал!I50,квал!L50,квал!M50,квал!N50,квал!O50,квал!P50,квал!Q50)</f>
        <v>168.14285714285714</v>
      </c>
    </row>
    <row r="37" spans="1:21" ht="12.75" customHeight="1">
      <c r="A37" s="52">
        <v>7</v>
      </c>
      <c r="B37" s="52">
        <v>1965</v>
      </c>
      <c r="C37" s="53" t="s">
        <v>41</v>
      </c>
      <c r="D37" s="13">
        <v>144</v>
      </c>
      <c r="E37" s="12">
        <v>0</v>
      </c>
      <c r="F37" s="12">
        <v>171</v>
      </c>
      <c r="G37" s="12">
        <v>20</v>
      </c>
      <c r="H37" s="13">
        <v>157</v>
      </c>
      <c r="I37" s="12">
        <v>0</v>
      </c>
      <c r="J37" s="13">
        <v>146</v>
      </c>
      <c r="K37" s="12">
        <v>20</v>
      </c>
      <c r="L37" s="13">
        <v>170</v>
      </c>
      <c r="M37" s="12">
        <v>0</v>
      </c>
      <c r="N37" s="13">
        <v>180</v>
      </c>
      <c r="O37" s="12">
        <v>0</v>
      </c>
      <c r="P37" s="13">
        <v>120</v>
      </c>
      <c r="Q37" s="12">
        <v>0</v>
      </c>
      <c r="R37" s="53">
        <v>40</v>
      </c>
      <c r="S37" s="55">
        <v>3093</v>
      </c>
      <c r="T37" s="56">
        <f>AVERAGE(D37,F37,H37,J37,L37,N37,P37,квал!D51,квал!E51,квал!F51,квал!G51,квал!H51,квал!I51,квал!L51,квал!M51,квал!N51,квал!O51,квал!P51,квал!Q51)</f>
        <v>155.42857142857142</v>
      </c>
    </row>
    <row r="38" spans="1:21" ht="12.75" customHeight="1">
      <c r="A38" s="18">
        <v>8</v>
      </c>
      <c r="B38" s="52">
        <v>1828</v>
      </c>
      <c r="C38" s="53" t="s">
        <v>44</v>
      </c>
      <c r="D38" s="13">
        <v>137</v>
      </c>
      <c r="E38" s="12">
        <v>0</v>
      </c>
      <c r="F38" s="12">
        <v>169</v>
      </c>
      <c r="G38" s="12">
        <v>20</v>
      </c>
      <c r="H38" s="13">
        <v>167</v>
      </c>
      <c r="I38" s="12">
        <v>20</v>
      </c>
      <c r="J38" s="13">
        <v>179</v>
      </c>
      <c r="K38" s="12">
        <v>5</v>
      </c>
      <c r="L38" s="13">
        <v>158</v>
      </c>
      <c r="M38" s="12">
        <v>0</v>
      </c>
      <c r="N38" s="13">
        <v>163</v>
      </c>
      <c r="O38" s="12">
        <v>20</v>
      </c>
      <c r="P38" s="13">
        <v>172</v>
      </c>
      <c r="Q38" s="12">
        <v>20</v>
      </c>
      <c r="R38" s="53">
        <v>85</v>
      </c>
      <c r="S38" s="55">
        <v>3058</v>
      </c>
      <c r="T38" s="56">
        <f>AVERAGE(D38,F38,H38,J38,L38,N38,P38,квал!D52,квал!E52,квал!F52,квал!G52,квал!H52,квал!I52,квал!L52,квал!M52,квал!N52,квал!O52,квал!P52,квал!Q52)</f>
        <v>163.57142857142858</v>
      </c>
    </row>
    <row r="39" spans="1:21" ht="12.75" customHeight="1">
      <c r="A39" s="2"/>
      <c r="B39" s="2"/>
      <c r="C39" s="2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62"/>
      <c r="U39" s="2"/>
    </row>
    <row r="40" spans="1:21" ht="12.75" customHeight="1">
      <c r="A40" s="2"/>
      <c r="B40" s="2"/>
      <c r="C40" s="63" t="s">
        <v>71</v>
      </c>
      <c r="D40" s="145" t="s">
        <v>72</v>
      </c>
      <c r="E40" s="146"/>
      <c r="F40" s="147" t="s">
        <v>73</v>
      </c>
      <c r="G40" s="146"/>
      <c r="H40" s="147" t="s">
        <v>74</v>
      </c>
      <c r="I40" s="146"/>
      <c r="J40" s="147" t="s">
        <v>75</v>
      </c>
      <c r="K40" s="146"/>
      <c r="L40" s="147" t="s">
        <v>76</v>
      </c>
      <c r="M40" s="146"/>
      <c r="N40" s="147" t="s">
        <v>77</v>
      </c>
      <c r="O40" s="146"/>
      <c r="P40" s="64" t="s">
        <v>78</v>
      </c>
      <c r="Q40" s="27"/>
      <c r="R40" s="65"/>
      <c r="S40" s="62"/>
      <c r="T40" s="2"/>
    </row>
    <row r="41" spans="1:21" ht="12.75" customHeight="1">
      <c r="A41" s="2"/>
      <c r="B41" s="2"/>
      <c r="C41" s="66">
        <v>9</v>
      </c>
      <c r="D41" s="67">
        <v>8</v>
      </c>
      <c r="E41" s="68"/>
      <c r="F41" s="68">
        <v>2</v>
      </c>
      <c r="G41" s="68"/>
      <c r="H41" s="68">
        <v>6</v>
      </c>
      <c r="I41" s="68"/>
      <c r="J41" s="68">
        <v>3</v>
      </c>
      <c r="K41" s="68"/>
      <c r="L41" s="68">
        <v>1</v>
      </c>
      <c r="M41" s="68"/>
      <c r="N41" s="68">
        <v>5</v>
      </c>
      <c r="O41" s="68"/>
      <c r="P41" s="69">
        <v>1</v>
      </c>
      <c r="Q41" s="4"/>
      <c r="R41" s="18" t="s">
        <v>79</v>
      </c>
      <c r="S41" s="12">
        <v>20</v>
      </c>
      <c r="T41" s="2"/>
    </row>
    <row r="42" spans="1:21" ht="12.75" customHeight="1">
      <c r="A42" s="2"/>
      <c r="B42" s="2"/>
      <c r="C42" s="70">
        <v>9</v>
      </c>
      <c r="D42" s="71">
        <v>4</v>
      </c>
      <c r="E42" s="72"/>
      <c r="F42" s="72">
        <v>5</v>
      </c>
      <c r="G42" s="72"/>
      <c r="H42" s="72">
        <v>8</v>
      </c>
      <c r="I42" s="72"/>
      <c r="J42" s="72">
        <v>2</v>
      </c>
      <c r="K42" s="72"/>
      <c r="L42" s="72">
        <v>7</v>
      </c>
      <c r="M42" s="72"/>
      <c r="N42" s="72">
        <v>4</v>
      </c>
      <c r="O42" s="72"/>
      <c r="P42" s="73">
        <v>2</v>
      </c>
      <c r="Q42" s="4"/>
      <c r="R42" s="18" t="s">
        <v>80</v>
      </c>
      <c r="S42" s="12">
        <v>5</v>
      </c>
      <c r="T42" s="2"/>
    </row>
    <row r="43" spans="1:21" ht="12.75" customHeight="1">
      <c r="A43" s="2"/>
      <c r="B43" s="2"/>
      <c r="C43" s="74">
        <v>10</v>
      </c>
      <c r="D43" s="75">
        <v>6</v>
      </c>
      <c r="E43" s="52"/>
      <c r="F43" s="52">
        <v>4</v>
      </c>
      <c r="G43" s="52"/>
      <c r="H43" s="52">
        <v>1</v>
      </c>
      <c r="I43" s="52"/>
      <c r="J43" s="52">
        <v>7</v>
      </c>
      <c r="K43" s="52"/>
      <c r="L43" s="52">
        <v>3</v>
      </c>
      <c r="M43" s="52"/>
      <c r="N43" s="52">
        <v>8</v>
      </c>
      <c r="O43" s="52"/>
      <c r="P43" s="76">
        <v>3</v>
      </c>
      <c r="Q43" s="4"/>
      <c r="R43" s="18" t="s">
        <v>81</v>
      </c>
      <c r="S43" s="12">
        <v>5</v>
      </c>
      <c r="T43" s="2"/>
    </row>
    <row r="44" spans="1:21" ht="12.75" customHeight="1">
      <c r="A44" s="2"/>
      <c r="B44" s="2"/>
      <c r="C44" s="77">
        <v>10</v>
      </c>
      <c r="D44" s="78">
        <v>2</v>
      </c>
      <c r="E44" s="41"/>
      <c r="F44" s="41">
        <v>7</v>
      </c>
      <c r="G44" s="41"/>
      <c r="H44" s="41">
        <v>3</v>
      </c>
      <c r="I44" s="41"/>
      <c r="J44" s="41">
        <v>6</v>
      </c>
      <c r="K44" s="41"/>
      <c r="L44" s="41">
        <v>5</v>
      </c>
      <c r="M44" s="41"/>
      <c r="N44" s="41">
        <v>1</v>
      </c>
      <c r="O44" s="41"/>
      <c r="P44" s="79">
        <v>4</v>
      </c>
      <c r="Q44" s="4"/>
      <c r="R44" s="18" t="s">
        <v>82</v>
      </c>
      <c r="S44" s="12">
        <v>10</v>
      </c>
      <c r="T44" s="2"/>
    </row>
    <row r="45" spans="1:21" ht="12.75" customHeight="1">
      <c r="A45" s="2"/>
      <c r="B45" s="2"/>
      <c r="C45" s="66">
        <v>11</v>
      </c>
      <c r="D45" s="67">
        <v>7</v>
      </c>
      <c r="E45" s="68"/>
      <c r="F45" s="68">
        <v>6</v>
      </c>
      <c r="G45" s="68"/>
      <c r="H45" s="68">
        <v>2</v>
      </c>
      <c r="I45" s="68"/>
      <c r="J45" s="68">
        <v>8</v>
      </c>
      <c r="K45" s="68"/>
      <c r="L45" s="68">
        <v>4</v>
      </c>
      <c r="M45" s="68"/>
      <c r="N45" s="68">
        <v>7</v>
      </c>
      <c r="O45" s="68"/>
      <c r="P45" s="69">
        <v>5</v>
      </c>
      <c r="Q45" s="4"/>
      <c r="R45" s="62"/>
      <c r="S45" s="2"/>
      <c r="T45" s="2"/>
    </row>
    <row r="46" spans="1:21" ht="12.75" customHeight="1">
      <c r="A46" s="2"/>
      <c r="B46" s="2"/>
      <c r="C46" s="70">
        <v>11</v>
      </c>
      <c r="D46" s="71">
        <v>3</v>
      </c>
      <c r="E46" s="72"/>
      <c r="F46" s="72">
        <v>1</v>
      </c>
      <c r="G46" s="72"/>
      <c r="H46" s="72">
        <v>4</v>
      </c>
      <c r="I46" s="72"/>
      <c r="J46" s="72">
        <v>5</v>
      </c>
      <c r="K46" s="72"/>
      <c r="L46" s="72">
        <v>6</v>
      </c>
      <c r="M46" s="72"/>
      <c r="N46" s="72">
        <v>2</v>
      </c>
      <c r="O46" s="72"/>
      <c r="P46" s="73">
        <v>6</v>
      </c>
      <c r="Q46" s="4"/>
      <c r="R46" s="62"/>
      <c r="S46" s="2"/>
      <c r="T46" s="2"/>
    </row>
    <row r="47" spans="1:21" ht="12.75" customHeight="1">
      <c r="A47" s="2"/>
      <c r="B47" s="2"/>
      <c r="C47" s="74">
        <v>12</v>
      </c>
      <c r="D47" s="75">
        <v>5</v>
      </c>
      <c r="E47" s="52"/>
      <c r="F47" s="52">
        <v>3</v>
      </c>
      <c r="G47" s="52"/>
      <c r="H47" s="52">
        <v>5</v>
      </c>
      <c r="I47" s="52"/>
      <c r="J47" s="52">
        <v>1</v>
      </c>
      <c r="K47" s="52"/>
      <c r="L47" s="52">
        <v>2</v>
      </c>
      <c r="M47" s="52"/>
      <c r="N47" s="52">
        <v>3</v>
      </c>
      <c r="O47" s="52"/>
      <c r="P47" s="76">
        <v>7</v>
      </c>
      <c r="Q47" s="4"/>
      <c r="R47" s="62"/>
      <c r="S47" s="2"/>
      <c r="T47" s="2"/>
    </row>
    <row r="48" spans="1:21" ht="12.75" customHeight="1">
      <c r="A48" s="2"/>
      <c r="B48" s="2"/>
      <c r="C48" s="70">
        <v>12</v>
      </c>
      <c r="D48" s="71">
        <v>1</v>
      </c>
      <c r="E48" s="72"/>
      <c r="F48" s="72">
        <v>8</v>
      </c>
      <c r="G48" s="72"/>
      <c r="H48" s="72">
        <v>7</v>
      </c>
      <c r="I48" s="72"/>
      <c r="J48" s="72">
        <v>4</v>
      </c>
      <c r="K48" s="72"/>
      <c r="L48" s="72">
        <v>8</v>
      </c>
      <c r="M48" s="72"/>
      <c r="N48" s="72">
        <v>6</v>
      </c>
      <c r="O48" s="72"/>
      <c r="P48" s="73">
        <v>8</v>
      </c>
      <c r="Q48" s="4"/>
      <c r="R48" s="62"/>
      <c r="S48" s="2"/>
      <c r="T48" s="2"/>
    </row>
    <row r="49" spans="1:20" ht="12.75" customHeight="1">
      <c r="A49" s="2"/>
      <c r="B49" s="2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62"/>
      <c r="T49" s="2"/>
    </row>
    <row r="50" spans="1:20" ht="12.75" customHeight="1"/>
    <row r="51" spans="1:20" ht="12.75" customHeight="1"/>
    <row r="52" spans="1:20" ht="12.75" customHeight="1"/>
    <row r="53" spans="1:20" ht="12.75" customHeight="1"/>
    <row r="54" spans="1:20" ht="12.75" customHeight="1"/>
    <row r="55" spans="1:20" ht="12.75" customHeight="1"/>
    <row r="56" spans="1:20" ht="12.75" customHeight="1"/>
    <row r="57" spans="1:20" ht="12.75" customHeight="1"/>
    <row r="58" spans="1:20" ht="12.75" customHeight="1"/>
    <row r="59" spans="1:20" ht="12.75" customHeight="1"/>
    <row r="60" spans="1:20" ht="12.75" customHeight="1"/>
    <row r="61" spans="1:20" ht="12.75" customHeight="1"/>
    <row r="62" spans="1:20" ht="12.75" customHeight="1"/>
    <row r="63" spans="1:20" ht="12.75" customHeight="1"/>
    <row r="64" spans="1:2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8">
    <mergeCell ref="A4:V4"/>
    <mergeCell ref="W4:AC4"/>
    <mergeCell ref="A6:A7"/>
    <mergeCell ref="C6:C7"/>
    <mergeCell ref="D6:D7"/>
    <mergeCell ref="E6:E7"/>
    <mergeCell ref="F6:F7"/>
    <mergeCell ref="G6:G7"/>
    <mergeCell ref="H6:H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N40:O40"/>
    <mergeCell ref="D17:E17"/>
    <mergeCell ref="A29:A30"/>
    <mergeCell ref="C29:C30"/>
    <mergeCell ref="D29:D30"/>
    <mergeCell ref="E29:E30"/>
    <mergeCell ref="F29:F30"/>
    <mergeCell ref="G29:G30"/>
    <mergeCell ref="F17:G17"/>
    <mergeCell ref="H17:I17"/>
    <mergeCell ref="J17:K17"/>
    <mergeCell ref="L17:M17"/>
    <mergeCell ref="N17:O17"/>
    <mergeCell ref="D40:E40"/>
    <mergeCell ref="F40:G40"/>
    <mergeCell ref="H40:I40"/>
    <mergeCell ref="J40:K40"/>
    <mergeCell ref="L40:M40"/>
    <mergeCell ref="O29:O30"/>
    <mergeCell ref="P29:P30"/>
    <mergeCell ref="Q29:Q30"/>
    <mergeCell ref="R29:R30"/>
    <mergeCell ref="H29:H30"/>
    <mergeCell ref="I29:I30"/>
    <mergeCell ref="J29:J30"/>
    <mergeCell ref="K29:K30"/>
    <mergeCell ref="L29:L30"/>
    <mergeCell ref="M29:M30"/>
    <mergeCell ref="N29:N3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90" zoomScaleNormal="90" workbookViewId="0">
      <pane ySplit="4" topLeftCell="A5" activePane="bottomLeft" state="frozen"/>
      <selection pane="bottomLeft" activeCell="Y13" sqref="Y13"/>
    </sheetView>
  </sheetViews>
  <sheetFormatPr defaultColWidth="14.42578125" defaultRowHeight="15" customHeight="1"/>
  <cols>
    <col min="1" max="1" width="5.140625" customWidth="1"/>
    <col min="2" max="2" width="26" customWidth="1"/>
    <col min="3" max="21" width="5.7109375" customWidth="1"/>
    <col min="22" max="22" width="8.140625" customWidth="1"/>
    <col min="23" max="26" width="8.7109375" customWidth="1"/>
  </cols>
  <sheetData>
    <row r="1" spans="1:26" ht="25.5">
      <c r="A1" s="152" t="str">
        <f>квал!C1</f>
        <v>XXVI КУБОК РК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82"/>
      <c r="X1" s="82"/>
      <c r="Y1" s="82"/>
      <c r="Z1" s="82"/>
    </row>
    <row r="2" spans="1:26" ht="20.25">
      <c r="A2" s="153" t="str">
        <f>квал!C2</f>
        <v>ОФИЦИАЛЬНЫЙ РЕЙТИНГОВЫЙ ТУРНИР 2025 Г0ДА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82"/>
      <c r="X2" s="82"/>
      <c r="Y2" s="82"/>
      <c r="Z2" s="82"/>
    </row>
    <row r="3" spans="1:26" ht="20.25">
      <c r="A3" s="154" t="s">
        <v>84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6"/>
      <c r="W3" s="82"/>
      <c r="X3" s="82"/>
      <c r="Y3" s="82"/>
      <c r="Z3" s="82"/>
    </row>
    <row r="4" spans="1:26" ht="12.75" customHeight="1">
      <c r="A4" s="83" t="s">
        <v>3</v>
      </c>
      <c r="B4" s="84" t="s">
        <v>85</v>
      </c>
      <c r="C4" s="85" t="s">
        <v>86</v>
      </c>
      <c r="D4" s="86" t="s">
        <v>73</v>
      </c>
      <c r="E4" s="86" t="s">
        <v>74</v>
      </c>
      <c r="F4" s="86" t="s">
        <v>75</v>
      </c>
      <c r="G4" s="86" t="s">
        <v>76</v>
      </c>
      <c r="H4" s="86" t="s">
        <v>77</v>
      </c>
      <c r="I4" s="86" t="s">
        <v>78</v>
      </c>
      <c r="J4" s="86" t="s">
        <v>87</v>
      </c>
      <c r="K4" s="86" t="s">
        <v>88</v>
      </c>
      <c r="L4" s="86" t="s">
        <v>89</v>
      </c>
      <c r="M4" s="86" t="s">
        <v>90</v>
      </c>
      <c r="N4" s="87" t="s">
        <v>91</v>
      </c>
      <c r="O4" s="85" t="s">
        <v>92</v>
      </c>
      <c r="P4" s="86" t="s">
        <v>93</v>
      </c>
      <c r="Q4" s="86" t="s">
        <v>94</v>
      </c>
      <c r="R4" s="86" t="s">
        <v>95</v>
      </c>
      <c r="S4" s="86" t="s">
        <v>96</v>
      </c>
      <c r="T4" s="86" t="s">
        <v>97</v>
      </c>
      <c r="U4" s="88" t="s">
        <v>98</v>
      </c>
      <c r="V4" s="89" t="s">
        <v>9</v>
      </c>
      <c r="W4" s="90"/>
      <c r="X4" s="90"/>
      <c r="Y4" s="90"/>
      <c r="Z4" s="90"/>
    </row>
    <row r="5" spans="1:26" ht="12.75" customHeight="1">
      <c r="A5" s="91"/>
      <c r="B5" s="92" t="s">
        <v>99</v>
      </c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O5" s="96"/>
      <c r="P5" s="94"/>
      <c r="Q5" s="94"/>
      <c r="R5" s="94"/>
      <c r="S5" s="94"/>
      <c r="T5" s="94"/>
      <c r="U5" s="97"/>
      <c r="V5" s="98"/>
      <c r="W5" s="82"/>
      <c r="X5" s="82"/>
      <c r="Y5" s="82"/>
      <c r="Z5" s="82"/>
    </row>
    <row r="6" spans="1:26" ht="12.75" customHeight="1">
      <c r="A6" s="99">
        <v>1</v>
      </c>
      <c r="B6" s="32" t="s">
        <v>12</v>
      </c>
      <c r="C6" s="100">
        <v>237</v>
      </c>
      <c r="D6" s="12">
        <v>198</v>
      </c>
      <c r="E6" s="12">
        <v>171</v>
      </c>
      <c r="F6" s="12">
        <v>216</v>
      </c>
      <c r="G6" s="12">
        <v>193</v>
      </c>
      <c r="H6" s="12">
        <v>203</v>
      </c>
      <c r="I6" s="12">
        <v>209</v>
      </c>
      <c r="J6" s="12">
        <v>225</v>
      </c>
      <c r="K6" s="12">
        <v>212</v>
      </c>
      <c r="L6" s="12">
        <v>215</v>
      </c>
      <c r="M6" s="12">
        <v>225</v>
      </c>
      <c r="N6" s="101">
        <v>206</v>
      </c>
      <c r="O6" s="102">
        <v>173</v>
      </c>
      <c r="P6" s="53">
        <v>244</v>
      </c>
      <c r="Q6" s="53">
        <v>177</v>
      </c>
      <c r="R6" s="53">
        <v>269</v>
      </c>
      <c r="S6" s="53">
        <v>222</v>
      </c>
      <c r="T6" s="53">
        <v>198</v>
      </c>
      <c r="U6" s="103">
        <v>236</v>
      </c>
      <c r="V6" s="157">
        <f t="shared" ref="V6:V27" si="0">AVERAGE(C6:U6)</f>
        <v>212.05263157894737</v>
      </c>
      <c r="W6" s="82"/>
      <c r="X6" s="82"/>
      <c r="Y6" s="82"/>
      <c r="Z6" s="82"/>
    </row>
    <row r="7" spans="1:26" ht="12.75" customHeight="1">
      <c r="A7" s="105">
        <v>2</v>
      </c>
      <c r="B7" s="32" t="s">
        <v>15</v>
      </c>
      <c r="C7" s="100">
        <v>184</v>
      </c>
      <c r="D7" s="12">
        <v>175</v>
      </c>
      <c r="E7" s="12">
        <v>266</v>
      </c>
      <c r="F7" s="12">
        <v>179</v>
      </c>
      <c r="G7" s="12">
        <v>214</v>
      </c>
      <c r="H7" s="12">
        <v>201</v>
      </c>
      <c r="I7" s="12">
        <v>268</v>
      </c>
      <c r="J7" s="12">
        <v>232</v>
      </c>
      <c r="K7" s="12">
        <v>181</v>
      </c>
      <c r="L7" s="12">
        <v>201</v>
      </c>
      <c r="M7" s="12">
        <v>152</v>
      </c>
      <c r="N7" s="101">
        <v>148</v>
      </c>
      <c r="O7" s="42">
        <v>257</v>
      </c>
      <c r="P7" s="12">
        <v>204</v>
      </c>
      <c r="Q7" s="12">
        <v>187</v>
      </c>
      <c r="R7" s="12">
        <v>182</v>
      </c>
      <c r="S7" s="12">
        <v>227</v>
      </c>
      <c r="T7" s="12">
        <v>181</v>
      </c>
      <c r="U7" s="32">
        <v>190</v>
      </c>
      <c r="V7" s="104">
        <f t="shared" si="0"/>
        <v>201.52631578947367</v>
      </c>
      <c r="W7" s="82"/>
      <c r="X7" s="82"/>
      <c r="Y7" s="82"/>
      <c r="Z7" s="82"/>
    </row>
    <row r="8" spans="1:26" ht="12.75" customHeight="1">
      <c r="A8" s="99">
        <v>3</v>
      </c>
      <c r="B8" s="32" t="s">
        <v>14</v>
      </c>
      <c r="C8" s="100">
        <v>190</v>
      </c>
      <c r="D8" s="12">
        <v>214</v>
      </c>
      <c r="E8" s="12">
        <v>205</v>
      </c>
      <c r="F8" s="12">
        <v>193</v>
      </c>
      <c r="G8" s="12">
        <v>207</v>
      </c>
      <c r="H8" s="12">
        <v>247</v>
      </c>
      <c r="I8" s="12">
        <v>196</v>
      </c>
      <c r="J8" s="12">
        <v>210</v>
      </c>
      <c r="K8" s="12">
        <v>202</v>
      </c>
      <c r="L8" s="12">
        <v>203</v>
      </c>
      <c r="M8" s="12">
        <v>177</v>
      </c>
      <c r="N8" s="101">
        <v>202</v>
      </c>
      <c r="O8" s="102">
        <v>172</v>
      </c>
      <c r="P8" s="53">
        <v>164</v>
      </c>
      <c r="Q8" s="53">
        <v>168</v>
      </c>
      <c r="R8" s="53">
        <v>210</v>
      </c>
      <c r="S8" s="53">
        <v>192</v>
      </c>
      <c r="T8" s="53">
        <v>232</v>
      </c>
      <c r="U8" s="53">
        <v>212</v>
      </c>
      <c r="V8" s="104">
        <f t="shared" si="0"/>
        <v>199.78947368421052</v>
      </c>
      <c r="W8" s="82"/>
      <c r="X8" s="82"/>
      <c r="Y8" s="82"/>
      <c r="Z8" s="82"/>
    </row>
    <row r="9" spans="1:26" ht="12.75" customHeight="1">
      <c r="A9" s="105">
        <v>4</v>
      </c>
      <c r="B9" s="32" t="s">
        <v>16</v>
      </c>
      <c r="C9" s="100">
        <v>238</v>
      </c>
      <c r="D9" s="12">
        <v>204</v>
      </c>
      <c r="E9" s="12">
        <v>194</v>
      </c>
      <c r="F9" s="12">
        <v>202</v>
      </c>
      <c r="G9" s="12">
        <v>229</v>
      </c>
      <c r="H9" s="12">
        <v>192</v>
      </c>
      <c r="I9" s="12">
        <v>191</v>
      </c>
      <c r="J9" s="12">
        <v>175</v>
      </c>
      <c r="K9" s="12">
        <v>180</v>
      </c>
      <c r="L9" s="12">
        <v>229</v>
      </c>
      <c r="M9" s="12">
        <v>171</v>
      </c>
      <c r="N9" s="101">
        <v>178</v>
      </c>
      <c r="O9" s="42">
        <v>193</v>
      </c>
      <c r="P9" s="12">
        <v>200</v>
      </c>
      <c r="Q9" s="12">
        <v>145</v>
      </c>
      <c r="R9" s="12">
        <v>216</v>
      </c>
      <c r="S9" s="12">
        <v>164</v>
      </c>
      <c r="T9" s="12">
        <v>226</v>
      </c>
      <c r="U9" s="12">
        <v>197</v>
      </c>
      <c r="V9" s="104">
        <f t="shared" si="0"/>
        <v>196</v>
      </c>
      <c r="W9" s="82"/>
      <c r="X9" s="82"/>
      <c r="Y9" s="82"/>
      <c r="Z9" s="82"/>
    </row>
    <row r="10" spans="1:26" ht="12.75" customHeight="1">
      <c r="A10" s="99">
        <v>5</v>
      </c>
      <c r="B10" s="32" t="s">
        <v>17</v>
      </c>
      <c r="C10" s="100">
        <v>165</v>
      </c>
      <c r="D10" s="12">
        <v>192</v>
      </c>
      <c r="E10" s="12">
        <v>212</v>
      </c>
      <c r="F10" s="12">
        <v>193</v>
      </c>
      <c r="G10" s="12">
        <v>258</v>
      </c>
      <c r="H10" s="12">
        <v>180</v>
      </c>
      <c r="I10" s="12">
        <v>235</v>
      </c>
      <c r="J10" s="12">
        <v>190</v>
      </c>
      <c r="K10" s="12">
        <v>187</v>
      </c>
      <c r="L10" s="12">
        <v>177</v>
      </c>
      <c r="M10" s="12">
        <v>171</v>
      </c>
      <c r="N10" s="101">
        <v>182</v>
      </c>
      <c r="O10" s="42">
        <v>241</v>
      </c>
      <c r="P10" s="12">
        <v>200</v>
      </c>
      <c r="Q10" s="12">
        <v>198</v>
      </c>
      <c r="R10" s="12">
        <v>189</v>
      </c>
      <c r="S10" s="12">
        <v>167</v>
      </c>
      <c r="T10" s="12">
        <v>163</v>
      </c>
      <c r="U10" s="12">
        <v>208</v>
      </c>
      <c r="V10" s="106">
        <f t="shared" si="0"/>
        <v>195.15789473684211</v>
      </c>
      <c r="W10" s="82"/>
      <c r="X10" s="82"/>
      <c r="Y10" s="82"/>
      <c r="Z10" s="82"/>
    </row>
    <row r="11" spans="1:26" ht="12.75" customHeight="1">
      <c r="A11" s="105">
        <v>6</v>
      </c>
      <c r="B11" s="32" t="s">
        <v>18</v>
      </c>
      <c r="C11" s="100">
        <v>148</v>
      </c>
      <c r="D11" s="12">
        <v>214</v>
      </c>
      <c r="E11" s="12">
        <v>194</v>
      </c>
      <c r="F11" s="12">
        <v>235</v>
      </c>
      <c r="G11" s="12">
        <v>180</v>
      </c>
      <c r="H11" s="12">
        <v>216</v>
      </c>
      <c r="I11" s="12">
        <v>154</v>
      </c>
      <c r="J11" s="12">
        <v>180</v>
      </c>
      <c r="K11" s="12">
        <v>201</v>
      </c>
      <c r="L11" s="12">
        <v>236</v>
      </c>
      <c r="M11" s="12">
        <v>189</v>
      </c>
      <c r="N11" s="101">
        <v>163</v>
      </c>
      <c r="O11" s="42">
        <v>182</v>
      </c>
      <c r="P11" s="12">
        <v>146</v>
      </c>
      <c r="Q11" s="12">
        <v>179</v>
      </c>
      <c r="R11" s="12">
        <v>150</v>
      </c>
      <c r="S11" s="12">
        <v>203</v>
      </c>
      <c r="T11" s="12">
        <v>280</v>
      </c>
      <c r="U11" s="12">
        <v>215</v>
      </c>
      <c r="V11" s="104">
        <f t="shared" si="0"/>
        <v>192.89473684210526</v>
      </c>
      <c r="W11" s="82"/>
      <c r="X11" s="82"/>
      <c r="Y11" s="82"/>
      <c r="Z11" s="82"/>
    </row>
    <row r="12" spans="1:26" ht="12.75" customHeight="1">
      <c r="A12" s="99">
        <v>7</v>
      </c>
      <c r="B12" s="32" t="s">
        <v>21</v>
      </c>
      <c r="C12" s="100">
        <v>186</v>
      </c>
      <c r="D12" s="12">
        <v>148</v>
      </c>
      <c r="E12" s="12">
        <v>185</v>
      </c>
      <c r="F12" s="12">
        <v>175</v>
      </c>
      <c r="G12" s="12">
        <v>181</v>
      </c>
      <c r="H12" s="12">
        <v>194</v>
      </c>
      <c r="I12" s="12">
        <v>234</v>
      </c>
      <c r="J12" s="12">
        <v>172</v>
      </c>
      <c r="K12" s="12">
        <v>232</v>
      </c>
      <c r="L12" s="12">
        <v>203</v>
      </c>
      <c r="M12" s="12">
        <v>193</v>
      </c>
      <c r="N12" s="101">
        <v>172</v>
      </c>
      <c r="O12" s="42">
        <v>143</v>
      </c>
      <c r="P12" s="12">
        <v>169</v>
      </c>
      <c r="Q12" s="12">
        <v>187</v>
      </c>
      <c r="R12" s="12">
        <v>187</v>
      </c>
      <c r="S12" s="12">
        <v>123</v>
      </c>
      <c r="T12" s="12">
        <v>161</v>
      </c>
      <c r="U12" s="12">
        <v>192</v>
      </c>
      <c r="V12" s="104">
        <f t="shared" si="0"/>
        <v>180.89473684210526</v>
      </c>
      <c r="W12" s="82"/>
      <c r="X12" s="82"/>
      <c r="Y12" s="82"/>
      <c r="Z12" s="82"/>
    </row>
    <row r="13" spans="1:26" ht="12.75" customHeight="1">
      <c r="A13" s="105">
        <v>8</v>
      </c>
      <c r="B13" s="32" t="s">
        <v>20</v>
      </c>
      <c r="C13" s="100">
        <v>211</v>
      </c>
      <c r="D13" s="12">
        <v>195</v>
      </c>
      <c r="E13" s="12">
        <v>212</v>
      </c>
      <c r="F13" s="12">
        <v>235</v>
      </c>
      <c r="G13" s="12">
        <v>160</v>
      </c>
      <c r="H13" s="12">
        <v>182</v>
      </c>
      <c r="I13" s="12">
        <v>197</v>
      </c>
      <c r="J13" s="12">
        <v>157</v>
      </c>
      <c r="K13" s="12">
        <v>179</v>
      </c>
      <c r="L13" s="12">
        <v>181</v>
      </c>
      <c r="M13" s="12">
        <v>212</v>
      </c>
      <c r="N13" s="101">
        <v>170</v>
      </c>
      <c r="O13" s="42">
        <v>156</v>
      </c>
      <c r="P13" s="12">
        <v>166</v>
      </c>
      <c r="Q13" s="12">
        <v>171</v>
      </c>
      <c r="R13" s="12">
        <v>192</v>
      </c>
      <c r="S13" s="12">
        <v>175</v>
      </c>
      <c r="T13" s="12">
        <v>139</v>
      </c>
      <c r="U13" s="12">
        <v>156</v>
      </c>
      <c r="V13" s="104">
        <f t="shared" si="0"/>
        <v>181.36842105263159</v>
      </c>
      <c r="W13" s="82"/>
      <c r="X13" s="82"/>
      <c r="Y13" s="82"/>
      <c r="Z13" s="82"/>
    </row>
    <row r="14" spans="1:26" ht="12.75" customHeight="1">
      <c r="A14" s="99">
        <v>9</v>
      </c>
      <c r="B14" s="32" t="s">
        <v>23</v>
      </c>
      <c r="C14" s="100">
        <v>180</v>
      </c>
      <c r="D14" s="12">
        <v>184</v>
      </c>
      <c r="E14" s="12">
        <v>174</v>
      </c>
      <c r="F14" s="12">
        <v>166</v>
      </c>
      <c r="G14" s="12">
        <v>178</v>
      </c>
      <c r="H14" s="12">
        <v>207</v>
      </c>
      <c r="I14" s="12">
        <v>186</v>
      </c>
      <c r="J14" s="12">
        <v>192</v>
      </c>
      <c r="K14" s="12">
        <v>217</v>
      </c>
      <c r="L14" s="12">
        <v>193</v>
      </c>
      <c r="M14" s="12">
        <v>209</v>
      </c>
      <c r="N14" s="101">
        <v>143</v>
      </c>
      <c r="O14" s="42"/>
      <c r="P14" s="12"/>
      <c r="Q14" s="12"/>
      <c r="R14" s="12"/>
      <c r="S14" s="12"/>
      <c r="T14" s="12"/>
      <c r="U14" s="12"/>
      <c r="V14" s="104">
        <f t="shared" si="0"/>
        <v>185.75</v>
      </c>
      <c r="W14" s="82"/>
      <c r="X14" s="82"/>
      <c r="Y14" s="82"/>
      <c r="Z14" s="82"/>
    </row>
    <row r="15" spans="1:26" ht="12.75" customHeight="1">
      <c r="A15" s="99">
        <v>10</v>
      </c>
      <c r="B15" s="32" t="s">
        <v>25</v>
      </c>
      <c r="C15" s="100">
        <v>224</v>
      </c>
      <c r="D15" s="12">
        <v>170</v>
      </c>
      <c r="E15" s="12">
        <v>201</v>
      </c>
      <c r="F15" s="12">
        <v>203</v>
      </c>
      <c r="G15" s="12">
        <v>180</v>
      </c>
      <c r="H15" s="12">
        <v>150</v>
      </c>
      <c r="I15" s="12">
        <v>161</v>
      </c>
      <c r="J15" s="12">
        <v>177</v>
      </c>
      <c r="K15" s="12">
        <v>181</v>
      </c>
      <c r="L15" s="12">
        <v>159</v>
      </c>
      <c r="M15" s="12">
        <v>155</v>
      </c>
      <c r="N15" s="101">
        <v>202</v>
      </c>
      <c r="O15" s="42"/>
      <c r="P15" s="12"/>
      <c r="Q15" s="12"/>
      <c r="R15" s="12"/>
      <c r="S15" s="12"/>
      <c r="T15" s="12"/>
      <c r="U15" s="12"/>
      <c r="V15" s="104">
        <f t="shared" si="0"/>
        <v>180.25</v>
      </c>
      <c r="W15" s="82"/>
      <c r="X15" s="82"/>
      <c r="Y15" s="82"/>
      <c r="Z15" s="82"/>
    </row>
    <row r="16" spans="1:26" ht="12.75" customHeight="1">
      <c r="A16" s="105">
        <v>11</v>
      </c>
      <c r="B16" s="32" t="s">
        <v>26</v>
      </c>
      <c r="C16" s="100">
        <v>221</v>
      </c>
      <c r="D16" s="12">
        <v>198</v>
      </c>
      <c r="E16" s="12">
        <v>169</v>
      </c>
      <c r="F16" s="12">
        <v>146</v>
      </c>
      <c r="G16" s="12">
        <v>177</v>
      </c>
      <c r="H16" s="12">
        <v>159</v>
      </c>
      <c r="I16" s="12">
        <v>195</v>
      </c>
      <c r="J16" s="12">
        <v>151</v>
      </c>
      <c r="K16" s="12">
        <v>185</v>
      </c>
      <c r="L16" s="12">
        <v>185</v>
      </c>
      <c r="M16" s="12">
        <v>206</v>
      </c>
      <c r="N16" s="101">
        <v>134</v>
      </c>
      <c r="O16" s="107"/>
      <c r="P16" s="108"/>
      <c r="Q16" s="108"/>
      <c r="R16" s="108"/>
      <c r="S16" s="108"/>
      <c r="T16" s="108"/>
      <c r="U16" s="109"/>
      <c r="V16" s="104">
        <f t="shared" si="0"/>
        <v>177.16666666666666</v>
      </c>
      <c r="W16" s="82"/>
      <c r="X16" s="82"/>
      <c r="Y16" s="82"/>
      <c r="Z16" s="82"/>
    </row>
    <row r="17" spans="1:26" ht="12.75" customHeight="1">
      <c r="A17" s="99">
        <v>12</v>
      </c>
      <c r="B17" s="32" t="s">
        <v>27</v>
      </c>
      <c r="C17" s="100">
        <v>158</v>
      </c>
      <c r="D17" s="12">
        <v>146</v>
      </c>
      <c r="E17" s="12">
        <v>164</v>
      </c>
      <c r="F17" s="12">
        <v>185</v>
      </c>
      <c r="G17" s="12">
        <v>182</v>
      </c>
      <c r="H17" s="12">
        <v>158</v>
      </c>
      <c r="I17" s="12">
        <v>158</v>
      </c>
      <c r="J17" s="12">
        <v>199</v>
      </c>
      <c r="K17" s="12">
        <v>145</v>
      </c>
      <c r="L17" s="12">
        <v>188</v>
      </c>
      <c r="M17" s="12">
        <v>138</v>
      </c>
      <c r="N17" s="101">
        <v>164</v>
      </c>
      <c r="O17" s="107"/>
      <c r="P17" s="108"/>
      <c r="Q17" s="108"/>
      <c r="R17" s="108"/>
      <c r="S17" s="108"/>
      <c r="T17" s="108"/>
      <c r="U17" s="109"/>
      <c r="V17" s="104">
        <f t="shared" si="0"/>
        <v>165.41666666666666</v>
      </c>
      <c r="W17" s="82"/>
      <c r="X17" s="82"/>
      <c r="Y17" s="82"/>
      <c r="Z17" s="82"/>
    </row>
    <row r="18" spans="1:26" ht="12.75" customHeight="1">
      <c r="A18" s="105">
        <v>13</v>
      </c>
      <c r="B18" s="32" t="s">
        <v>28</v>
      </c>
      <c r="C18" s="100">
        <v>181</v>
      </c>
      <c r="D18" s="12">
        <v>163</v>
      </c>
      <c r="E18" s="12">
        <v>160</v>
      </c>
      <c r="F18" s="12">
        <v>204</v>
      </c>
      <c r="G18" s="12">
        <v>181</v>
      </c>
      <c r="H18" s="12">
        <v>116</v>
      </c>
      <c r="I18" s="12">
        <v>140</v>
      </c>
      <c r="J18" s="12">
        <v>193</v>
      </c>
      <c r="K18" s="12">
        <v>160</v>
      </c>
      <c r="L18" s="12">
        <v>137</v>
      </c>
      <c r="M18" s="12">
        <v>170</v>
      </c>
      <c r="N18" s="101">
        <v>132</v>
      </c>
      <c r="O18" s="107"/>
      <c r="P18" s="108"/>
      <c r="Q18" s="108"/>
      <c r="R18" s="108"/>
      <c r="S18" s="108"/>
      <c r="T18" s="108"/>
      <c r="U18" s="109"/>
      <c r="V18" s="104">
        <f t="shared" si="0"/>
        <v>161.41666666666666</v>
      </c>
      <c r="W18" s="82"/>
      <c r="X18" s="82"/>
      <c r="Y18" s="82"/>
      <c r="Z18" s="82"/>
    </row>
    <row r="19" spans="1:26" ht="12.75" customHeight="1">
      <c r="A19" s="99">
        <v>14</v>
      </c>
      <c r="B19" s="32" t="s">
        <v>29</v>
      </c>
      <c r="C19" s="100">
        <v>194</v>
      </c>
      <c r="D19" s="12">
        <v>150</v>
      </c>
      <c r="E19" s="12">
        <v>179</v>
      </c>
      <c r="F19" s="12">
        <v>162</v>
      </c>
      <c r="G19" s="12">
        <v>172</v>
      </c>
      <c r="H19" s="12">
        <v>136</v>
      </c>
      <c r="I19" s="12">
        <v>168</v>
      </c>
      <c r="J19" s="12">
        <v>138</v>
      </c>
      <c r="K19" s="12">
        <v>141</v>
      </c>
      <c r="L19" s="12">
        <v>179</v>
      </c>
      <c r="M19" s="12">
        <v>169</v>
      </c>
      <c r="N19" s="101">
        <v>143</v>
      </c>
      <c r="O19" s="107"/>
      <c r="P19" s="108"/>
      <c r="Q19" s="108"/>
      <c r="R19" s="108"/>
      <c r="S19" s="108"/>
      <c r="T19" s="108"/>
      <c r="U19" s="109"/>
      <c r="V19" s="104">
        <f t="shared" si="0"/>
        <v>160.91666666666666</v>
      </c>
      <c r="W19" s="82"/>
      <c r="X19" s="82"/>
      <c r="Y19" s="82"/>
      <c r="Z19" s="82"/>
    </row>
    <row r="20" spans="1:26" ht="12.75" customHeight="1">
      <c r="A20" s="105">
        <v>15</v>
      </c>
      <c r="B20" s="32" t="s">
        <v>30</v>
      </c>
      <c r="C20" s="100">
        <v>149</v>
      </c>
      <c r="D20" s="12">
        <v>166</v>
      </c>
      <c r="E20" s="12">
        <v>119</v>
      </c>
      <c r="F20" s="12">
        <v>136</v>
      </c>
      <c r="G20" s="12">
        <v>142</v>
      </c>
      <c r="H20" s="12">
        <v>196</v>
      </c>
      <c r="I20" s="12">
        <v>150</v>
      </c>
      <c r="J20" s="12">
        <v>159</v>
      </c>
      <c r="K20" s="12">
        <v>135</v>
      </c>
      <c r="L20" s="12">
        <v>163</v>
      </c>
      <c r="M20" s="12">
        <v>179</v>
      </c>
      <c r="N20" s="101">
        <v>137</v>
      </c>
      <c r="O20" s="107"/>
      <c r="P20" s="108"/>
      <c r="Q20" s="108"/>
      <c r="R20" s="108"/>
      <c r="S20" s="108"/>
      <c r="T20" s="108"/>
      <c r="U20" s="109"/>
      <c r="V20" s="104">
        <f t="shared" si="0"/>
        <v>152.58333333333334</v>
      </c>
      <c r="W20" s="82"/>
      <c r="X20" s="82"/>
      <c r="Y20" s="82"/>
      <c r="Z20" s="82"/>
    </row>
    <row r="21" spans="1:26" ht="12.75" customHeight="1">
      <c r="A21" s="99">
        <v>16</v>
      </c>
      <c r="B21" s="32" t="s">
        <v>32</v>
      </c>
      <c r="C21" s="100">
        <v>136</v>
      </c>
      <c r="D21" s="12">
        <v>146</v>
      </c>
      <c r="E21" s="12">
        <v>115</v>
      </c>
      <c r="F21" s="12">
        <v>133</v>
      </c>
      <c r="G21" s="12">
        <v>180</v>
      </c>
      <c r="H21" s="12">
        <v>136</v>
      </c>
      <c r="I21" s="12">
        <v>167</v>
      </c>
      <c r="J21" s="12">
        <v>181</v>
      </c>
      <c r="K21" s="12">
        <v>140</v>
      </c>
      <c r="L21" s="12">
        <v>145</v>
      </c>
      <c r="M21" s="12">
        <v>133</v>
      </c>
      <c r="N21" s="101">
        <v>188</v>
      </c>
      <c r="O21" s="107"/>
      <c r="P21" s="108"/>
      <c r="Q21" s="108"/>
      <c r="R21" s="108"/>
      <c r="S21" s="108"/>
      <c r="T21" s="108"/>
      <c r="U21" s="109"/>
      <c r="V21" s="104">
        <f t="shared" si="0"/>
        <v>150</v>
      </c>
      <c r="W21" s="82"/>
      <c r="X21" s="82"/>
      <c r="Y21" s="82"/>
      <c r="Z21" s="82"/>
    </row>
    <row r="22" spans="1:26" ht="12.75" customHeight="1">
      <c r="A22" s="105">
        <v>17</v>
      </c>
      <c r="B22" s="32" t="s">
        <v>33</v>
      </c>
      <c r="C22" s="100">
        <v>236</v>
      </c>
      <c r="D22" s="12">
        <v>206</v>
      </c>
      <c r="E22" s="12">
        <v>179</v>
      </c>
      <c r="F22" s="12">
        <v>157</v>
      </c>
      <c r="G22" s="12">
        <v>194</v>
      </c>
      <c r="H22" s="12">
        <v>235</v>
      </c>
      <c r="I22" s="12">
        <v>181</v>
      </c>
      <c r="J22" s="12">
        <v>211</v>
      </c>
      <c r="K22" s="12">
        <v>0</v>
      </c>
      <c r="L22" s="12">
        <v>0</v>
      </c>
      <c r="M22" s="12">
        <v>0</v>
      </c>
      <c r="N22" s="101">
        <v>0</v>
      </c>
      <c r="O22" s="107"/>
      <c r="P22" s="108"/>
      <c r="Q22" s="108"/>
      <c r="R22" s="108"/>
      <c r="S22" s="108"/>
      <c r="T22" s="108"/>
      <c r="U22" s="109"/>
      <c r="V22" s="104">
        <f t="shared" si="0"/>
        <v>133.25</v>
      </c>
      <c r="W22" s="82"/>
      <c r="X22" s="82"/>
      <c r="Y22" s="82"/>
      <c r="Z22" s="82"/>
    </row>
    <row r="23" spans="1:26" ht="12.75" customHeight="1">
      <c r="A23" s="99">
        <v>18</v>
      </c>
      <c r="B23" s="32" t="s">
        <v>34</v>
      </c>
      <c r="C23" s="100">
        <v>159</v>
      </c>
      <c r="D23" s="12">
        <v>142</v>
      </c>
      <c r="E23" s="12">
        <v>204</v>
      </c>
      <c r="F23" s="12">
        <v>191</v>
      </c>
      <c r="G23" s="12">
        <v>191</v>
      </c>
      <c r="H23" s="12">
        <v>200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01">
        <v>0</v>
      </c>
      <c r="O23" s="107"/>
      <c r="P23" s="108"/>
      <c r="Q23" s="108"/>
      <c r="R23" s="108"/>
      <c r="S23" s="108"/>
      <c r="T23" s="108"/>
      <c r="U23" s="109"/>
      <c r="V23" s="104">
        <f t="shared" si="0"/>
        <v>90.583333333333329</v>
      </c>
      <c r="W23" s="82"/>
      <c r="X23" s="82"/>
      <c r="Y23" s="82"/>
      <c r="Z23" s="82"/>
    </row>
    <row r="24" spans="1:26" ht="12.75" hidden="1" customHeight="1">
      <c r="A24" s="105">
        <v>19</v>
      </c>
      <c r="B24" s="32"/>
      <c r="C24" s="10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01"/>
      <c r="O24" s="107"/>
      <c r="P24" s="108"/>
      <c r="Q24" s="108"/>
      <c r="R24" s="108"/>
      <c r="S24" s="108"/>
      <c r="T24" s="108"/>
      <c r="U24" s="109"/>
      <c r="V24" s="104" t="e">
        <f t="shared" si="0"/>
        <v>#DIV/0!</v>
      </c>
      <c r="W24" s="82"/>
      <c r="X24" s="82"/>
      <c r="Y24" s="82"/>
      <c r="Z24" s="82"/>
    </row>
    <row r="25" spans="1:26" ht="12.75" hidden="1" customHeight="1">
      <c r="A25" s="99">
        <v>20</v>
      </c>
      <c r="B25" s="32"/>
      <c r="C25" s="100"/>
      <c r="D25" s="12"/>
      <c r="E25" s="12"/>
      <c r="F25" s="12"/>
      <c r="G25" s="12"/>
      <c r="H25" s="12"/>
      <c r="I25" s="12"/>
      <c r="J25" s="12"/>
      <c r="K25" s="21"/>
      <c r="L25" s="21"/>
      <c r="M25" s="21"/>
      <c r="N25" s="110"/>
      <c r="O25" s="107"/>
      <c r="P25" s="108"/>
      <c r="Q25" s="108"/>
      <c r="R25" s="108"/>
      <c r="S25" s="108"/>
      <c r="T25" s="108"/>
      <c r="U25" s="109"/>
      <c r="V25" s="104" t="e">
        <f t="shared" si="0"/>
        <v>#DIV/0!</v>
      </c>
      <c r="W25" s="82"/>
      <c r="X25" s="82"/>
      <c r="Y25" s="82"/>
      <c r="Z25" s="82"/>
    </row>
    <row r="26" spans="1:26" ht="12.75" hidden="1" customHeight="1">
      <c r="A26" s="105">
        <v>21</v>
      </c>
      <c r="B26" s="32"/>
      <c r="C26" s="100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01"/>
      <c r="O26" s="107"/>
      <c r="P26" s="108"/>
      <c r="Q26" s="108"/>
      <c r="R26" s="108"/>
      <c r="S26" s="108"/>
      <c r="T26" s="108"/>
      <c r="U26" s="109"/>
      <c r="V26" s="104" t="e">
        <f t="shared" si="0"/>
        <v>#DIV/0!</v>
      </c>
      <c r="W26" s="82"/>
      <c r="X26" s="82"/>
      <c r="Y26" s="82"/>
      <c r="Z26" s="82"/>
    </row>
    <row r="27" spans="1:26" ht="12.75" hidden="1" customHeight="1">
      <c r="A27" s="99">
        <v>22</v>
      </c>
      <c r="B27" s="32"/>
      <c r="C27" s="100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01"/>
      <c r="O27" s="111"/>
      <c r="P27" s="112"/>
      <c r="Q27" s="112"/>
      <c r="R27" s="112"/>
      <c r="S27" s="112"/>
      <c r="T27" s="112"/>
      <c r="U27" s="113"/>
      <c r="V27" s="104" t="e">
        <f t="shared" si="0"/>
        <v>#DIV/0!</v>
      </c>
      <c r="W27" s="82"/>
      <c r="X27" s="82"/>
      <c r="Y27" s="82"/>
      <c r="Z27" s="82"/>
    </row>
    <row r="28" spans="1:26" ht="12.75" customHeight="1">
      <c r="A28" s="91"/>
      <c r="B28" s="92" t="s">
        <v>100</v>
      </c>
      <c r="C28" s="11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96"/>
      <c r="P28" s="94"/>
      <c r="Q28" s="94"/>
      <c r="R28" s="94"/>
      <c r="S28" s="94"/>
      <c r="T28" s="94"/>
      <c r="U28" s="97"/>
      <c r="V28" s="98"/>
      <c r="W28" s="82"/>
      <c r="X28" s="82"/>
      <c r="Y28" s="82"/>
      <c r="Z28" s="82"/>
    </row>
    <row r="29" spans="1:26" ht="12.75" customHeight="1">
      <c r="A29" s="99">
        <v>1</v>
      </c>
      <c r="B29" s="32" t="s">
        <v>37</v>
      </c>
      <c r="C29" s="100">
        <v>199</v>
      </c>
      <c r="D29" s="12">
        <v>171</v>
      </c>
      <c r="E29" s="12">
        <v>137</v>
      </c>
      <c r="F29" s="12">
        <v>180</v>
      </c>
      <c r="G29" s="12">
        <v>147</v>
      </c>
      <c r="H29" s="12">
        <v>177</v>
      </c>
      <c r="I29" s="12">
        <v>187</v>
      </c>
      <c r="J29" s="12">
        <v>208</v>
      </c>
      <c r="K29" s="12">
        <v>202</v>
      </c>
      <c r="L29" s="12">
        <v>221</v>
      </c>
      <c r="M29" s="12">
        <v>157</v>
      </c>
      <c r="N29" s="101">
        <v>173</v>
      </c>
      <c r="O29" s="102">
        <v>211</v>
      </c>
      <c r="P29" s="53">
        <v>189</v>
      </c>
      <c r="Q29" s="53">
        <v>165</v>
      </c>
      <c r="R29" s="53">
        <v>171</v>
      </c>
      <c r="S29" s="53">
        <v>214</v>
      </c>
      <c r="T29" s="53">
        <v>155</v>
      </c>
      <c r="U29" s="103">
        <v>225</v>
      </c>
      <c r="V29" s="104">
        <f t="shared" ref="V29:V38" si="1">AVERAGE(C29:U29)</f>
        <v>183.63157894736841</v>
      </c>
      <c r="W29" s="82"/>
      <c r="X29" s="82"/>
      <c r="Y29" s="82"/>
      <c r="Z29" s="82"/>
    </row>
    <row r="30" spans="1:26" ht="12.75" customHeight="1">
      <c r="A30" s="105">
        <v>2</v>
      </c>
      <c r="B30" s="32" t="s">
        <v>36</v>
      </c>
      <c r="C30" s="100">
        <v>144</v>
      </c>
      <c r="D30" s="12">
        <v>162</v>
      </c>
      <c r="E30" s="12">
        <v>186</v>
      </c>
      <c r="F30" s="12">
        <v>170</v>
      </c>
      <c r="G30" s="12">
        <v>186</v>
      </c>
      <c r="H30" s="12">
        <v>176</v>
      </c>
      <c r="I30" s="12">
        <v>215</v>
      </c>
      <c r="J30" s="12">
        <v>192</v>
      </c>
      <c r="K30" s="12">
        <v>179</v>
      </c>
      <c r="L30" s="12">
        <v>209</v>
      </c>
      <c r="M30" s="12">
        <v>200</v>
      </c>
      <c r="N30" s="101">
        <v>182</v>
      </c>
      <c r="O30" s="42">
        <v>185</v>
      </c>
      <c r="P30" s="12">
        <v>140</v>
      </c>
      <c r="Q30" s="12">
        <v>171</v>
      </c>
      <c r="R30" s="12">
        <v>158</v>
      </c>
      <c r="S30" s="12">
        <v>148</v>
      </c>
      <c r="T30" s="12">
        <v>148</v>
      </c>
      <c r="U30" s="32">
        <v>190</v>
      </c>
      <c r="V30" s="104">
        <f t="shared" si="1"/>
        <v>175.84210526315789</v>
      </c>
      <c r="W30" s="82"/>
      <c r="X30" s="82"/>
      <c r="Y30" s="82"/>
      <c r="Z30" s="82"/>
    </row>
    <row r="31" spans="1:26" ht="12.75" customHeight="1">
      <c r="A31" s="105">
        <v>3</v>
      </c>
      <c r="B31" s="32" t="s">
        <v>38</v>
      </c>
      <c r="C31" s="100">
        <v>213</v>
      </c>
      <c r="D31" s="12">
        <v>169</v>
      </c>
      <c r="E31" s="12">
        <v>198</v>
      </c>
      <c r="F31" s="12">
        <v>179</v>
      </c>
      <c r="G31" s="12">
        <v>172</v>
      </c>
      <c r="H31" s="12">
        <v>186</v>
      </c>
      <c r="I31" s="12">
        <v>146</v>
      </c>
      <c r="J31" s="12">
        <v>180</v>
      </c>
      <c r="K31" s="12">
        <v>137</v>
      </c>
      <c r="L31" s="12">
        <v>212</v>
      </c>
      <c r="M31" s="12">
        <v>181</v>
      </c>
      <c r="N31" s="101">
        <v>155</v>
      </c>
      <c r="O31" s="42">
        <v>170</v>
      </c>
      <c r="P31" s="12">
        <v>156</v>
      </c>
      <c r="Q31" s="12">
        <v>177</v>
      </c>
      <c r="R31" s="12">
        <v>147</v>
      </c>
      <c r="S31" s="12">
        <v>147</v>
      </c>
      <c r="T31" s="12">
        <v>187</v>
      </c>
      <c r="U31" s="32">
        <v>173</v>
      </c>
      <c r="V31" s="104">
        <f t="shared" si="1"/>
        <v>172.89473684210526</v>
      </c>
      <c r="W31" s="82"/>
      <c r="X31" s="82"/>
      <c r="Y31" s="82"/>
      <c r="Z31" s="82"/>
    </row>
    <row r="32" spans="1:26" ht="12.75" customHeight="1">
      <c r="A32" s="105">
        <v>4</v>
      </c>
      <c r="B32" s="32" t="s">
        <v>39</v>
      </c>
      <c r="C32" s="100">
        <v>138</v>
      </c>
      <c r="D32" s="12">
        <v>203</v>
      </c>
      <c r="E32" s="12">
        <v>151</v>
      </c>
      <c r="F32" s="12">
        <v>191</v>
      </c>
      <c r="G32" s="12">
        <v>153</v>
      </c>
      <c r="H32" s="12">
        <v>182</v>
      </c>
      <c r="I32" s="12">
        <v>211</v>
      </c>
      <c r="J32" s="12">
        <v>157</v>
      </c>
      <c r="K32" s="12">
        <v>145</v>
      </c>
      <c r="L32" s="12">
        <v>170</v>
      </c>
      <c r="M32" s="12">
        <v>177</v>
      </c>
      <c r="N32" s="101">
        <v>158</v>
      </c>
      <c r="O32" s="42">
        <v>141</v>
      </c>
      <c r="P32" s="12">
        <v>179</v>
      </c>
      <c r="Q32" s="12">
        <v>167</v>
      </c>
      <c r="R32" s="12">
        <v>231</v>
      </c>
      <c r="S32" s="12">
        <v>184</v>
      </c>
      <c r="T32" s="12">
        <v>156</v>
      </c>
      <c r="U32" s="32">
        <v>147</v>
      </c>
      <c r="V32" s="104">
        <f t="shared" si="1"/>
        <v>170.57894736842104</v>
      </c>
      <c r="W32" s="82"/>
      <c r="X32" s="82"/>
      <c r="Y32" s="82"/>
      <c r="Z32" s="82"/>
    </row>
    <row r="33" spans="1:26" ht="12.75" customHeight="1">
      <c r="A33" s="105">
        <v>5</v>
      </c>
      <c r="B33" s="32" t="s">
        <v>40</v>
      </c>
      <c r="C33" s="100">
        <v>189</v>
      </c>
      <c r="D33" s="12">
        <v>129</v>
      </c>
      <c r="E33" s="12">
        <v>176</v>
      </c>
      <c r="F33" s="12">
        <v>217</v>
      </c>
      <c r="G33" s="12">
        <v>142</v>
      </c>
      <c r="H33" s="12">
        <v>158</v>
      </c>
      <c r="I33" s="12">
        <v>177</v>
      </c>
      <c r="J33" s="12">
        <v>143</v>
      </c>
      <c r="K33" s="12">
        <v>182</v>
      </c>
      <c r="L33" s="12">
        <v>193</v>
      </c>
      <c r="M33" s="12">
        <v>152</v>
      </c>
      <c r="N33" s="101">
        <v>173</v>
      </c>
      <c r="O33" s="42">
        <v>162</v>
      </c>
      <c r="P33" s="12">
        <v>151</v>
      </c>
      <c r="Q33" s="12">
        <v>164</v>
      </c>
      <c r="R33" s="12">
        <v>179</v>
      </c>
      <c r="S33" s="12">
        <v>159</v>
      </c>
      <c r="T33" s="12">
        <v>182</v>
      </c>
      <c r="U33" s="32">
        <v>211</v>
      </c>
      <c r="V33" s="104">
        <f t="shared" si="1"/>
        <v>170.47368421052633</v>
      </c>
      <c r="W33" s="82"/>
      <c r="X33" s="82"/>
      <c r="Y33" s="82"/>
      <c r="Z33" s="82"/>
    </row>
    <row r="34" spans="1:26" ht="12.75" customHeight="1">
      <c r="A34" s="105">
        <v>6</v>
      </c>
      <c r="B34" s="32" t="s">
        <v>42</v>
      </c>
      <c r="C34" s="100">
        <v>175</v>
      </c>
      <c r="D34" s="12">
        <v>138</v>
      </c>
      <c r="E34" s="12">
        <v>157</v>
      </c>
      <c r="F34" s="12">
        <v>176</v>
      </c>
      <c r="G34" s="12">
        <v>149</v>
      </c>
      <c r="H34" s="12">
        <v>156</v>
      </c>
      <c r="I34" s="12">
        <v>176</v>
      </c>
      <c r="J34" s="12">
        <v>167</v>
      </c>
      <c r="K34" s="12">
        <v>169</v>
      </c>
      <c r="L34" s="12">
        <v>134</v>
      </c>
      <c r="M34" s="12">
        <v>179</v>
      </c>
      <c r="N34" s="101">
        <v>177</v>
      </c>
      <c r="O34" s="42">
        <v>189</v>
      </c>
      <c r="P34" s="12">
        <v>186</v>
      </c>
      <c r="Q34" s="12">
        <v>199</v>
      </c>
      <c r="R34" s="12">
        <v>133</v>
      </c>
      <c r="S34" s="12">
        <v>180</v>
      </c>
      <c r="T34" s="12">
        <v>134</v>
      </c>
      <c r="U34" s="32">
        <v>156</v>
      </c>
      <c r="V34" s="104">
        <f t="shared" si="1"/>
        <v>164.73684210526315</v>
      </c>
      <c r="W34" s="82"/>
      <c r="X34" s="82"/>
      <c r="Y34" s="82"/>
      <c r="Z34" s="82"/>
    </row>
    <row r="35" spans="1:26" ht="12.75" customHeight="1">
      <c r="A35" s="105">
        <v>7</v>
      </c>
      <c r="B35" s="32" t="s">
        <v>41</v>
      </c>
      <c r="C35" s="100">
        <v>118</v>
      </c>
      <c r="D35" s="12">
        <v>168</v>
      </c>
      <c r="E35" s="12">
        <v>141</v>
      </c>
      <c r="F35" s="12">
        <v>190</v>
      </c>
      <c r="G35" s="12">
        <v>151</v>
      </c>
      <c r="H35" s="12">
        <v>135</v>
      </c>
      <c r="I35" s="12">
        <v>201</v>
      </c>
      <c r="J35" s="12">
        <v>185</v>
      </c>
      <c r="K35" s="12">
        <v>165</v>
      </c>
      <c r="L35" s="12">
        <v>133</v>
      </c>
      <c r="M35" s="12">
        <v>194</v>
      </c>
      <c r="N35" s="101">
        <v>184</v>
      </c>
      <c r="O35" s="42">
        <v>144</v>
      </c>
      <c r="P35" s="12">
        <v>171</v>
      </c>
      <c r="Q35" s="12">
        <v>157</v>
      </c>
      <c r="R35" s="12">
        <v>146</v>
      </c>
      <c r="S35" s="12">
        <v>170</v>
      </c>
      <c r="T35" s="12">
        <v>180</v>
      </c>
      <c r="U35" s="32">
        <v>120</v>
      </c>
      <c r="V35" s="104">
        <f t="shared" si="1"/>
        <v>160.68421052631578</v>
      </c>
      <c r="W35" s="82"/>
      <c r="X35" s="82"/>
      <c r="Y35" s="82"/>
      <c r="Z35" s="82"/>
    </row>
    <row r="36" spans="1:26" ht="12.75" customHeight="1">
      <c r="A36" s="105">
        <v>8</v>
      </c>
      <c r="B36" s="32" t="s">
        <v>44</v>
      </c>
      <c r="C36" s="100">
        <v>169</v>
      </c>
      <c r="D36" s="12">
        <v>145</v>
      </c>
      <c r="E36" s="12">
        <v>144</v>
      </c>
      <c r="F36" s="12">
        <v>154</v>
      </c>
      <c r="G36" s="12">
        <v>162</v>
      </c>
      <c r="H36" s="12">
        <v>169</v>
      </c>
      <c r="I36" s="12">
        <v>153</v>
      </c>
      <c r="J36" s="12">
        <v>166</v>
      </c>
      <c r="K36" s="12">
        <v>171</v>
      </c>
      <c r="L36" s="12">
        <v>117</v>
      </c>
      <c r="M36" s="12">
        <v>156</v>
      </c>
      <c r="N36" s="101">
        <v>122</v>
      </c>
      <c r="O36" s="42">
        <v>137</v>
      </c>
      <c r="P36" s="12">
        <v>169</v>
      </c>
      <c r="Q36" s="12">
        <v>167</v>
      </c>
      <c r="R36" s="12">
        <v>179</v>
      </c>
      <c r="S36" s="12">
        <v>158</v>
      </c>
      <c r="T36" s="12">
        <v>163</v>
      </c>
      <c r="U36" s="32">
        <v>172</v>
      </c>
      <c r="V36" s="104">
        <f t="shared" si="1"/>
        <v>156.47368421052633</v>
      </c>
      <c r="W36" s="82"/>
      <c r="X36" s="82"/>
      <c r="Y36" s="82"/>
      <c r="Z36" s="82"/>
    </row>
    <row r="37" spans="1:26" ht="12.75" customHeight="1">
      <c r="A37" s="105">
        <v>9</v>
      </c>
      <c r="B37" s="103" t="s">
        <v>45</v>
      </c>
      <c r="C37" s="115">
        <v>145</v>
      </c>
      <c r="D37" s="53">
        <v>160</v>
      </c>
      <c r="E37" s="53">
        <v>150</v>
      </c>
      <c r="F37" s="53">
        <v>131</v>
      </c>
      <c r="G37" s="53">
        <v>167</v>
      </c>
      <c r="H37" s="53">
        <v>168</v>
      </c>
      <c r="I37" s="53">
        <v>141</v>
      </c>
      <c r="J37" s="53">
        <v>142</v>
      </c>
      <c r="K37" s="53">
        <v>129</v>
      </c>
      <c r="L37" s="53">
        <v>133</v>
      </c>
      <c r="M37" s="53">
        <v>189</v>
      </c>
      <c r="N37" s="116">
        <v>126</v>
      </c>
      <c r="O37" s="117"/>
      <c r="P37" s="118"/>
      <c r="Q37" s="118"/>
      <c r="R37" s="118"/>
      <c r="S37" s="118"/>
      <c r="T37" s="118"/>
      <c r="U37" s="119"/>
      <c r="V37" s="104">
        <f t="shared" si="1"/>
        <v>148.41666666666666</v>
      </c>
      <c r="W37" s="82"/>
      <c r="X37" s="82"/>
      <c r="Y37" s="82"/>
      <c r="Z37" s="82"/>
    </row>
    <row r="38" spans="1:26" ht="12.75" hidden="1" customHeight="1">
      <c r="A38" s="120">
        <v>10</v>
      </c>
      <c r="B38" s="121"/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4"/>
      <c r="O38" s="125"/>
      <c r="P38" s="126"/>
      <c r="Q38" s="126"/>
      <c r="R38" s="126"/>
      <c r="S38" s="126"/>
      <c r="T38" s="126"/>
      <c r="U38" s="127"/>
      <c r="V38" s="128" t="e">
        <f t="shared" si="1"/>
        <v>#DIV/0!</v>
      </c>
      <c r="W38" s="82"/>
      <c r="X38" s="82"/>
      <c r="Y38" s="82"/>
      <c r="Z38" s="82"/>
    </row>
    <row r="39" spans="1:26" ht="12.75" customHeight="1">
      <c r="A39" s="129"/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2"/>
      <c r="W39" s="82"/>
      <c r="X39" s="82"/>
      <c r="Y39" s="82"/>
      <c r="Z39" s="82"/>
    </row>
    <row r="40" spans="1:26" ht="12.75" customHeight="1">
      <c r="A40" s="129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2"/>
      <c r="W40" s="82"/>
      <c r="X40" s="82"/>
      <c r="Y40" s="82"/>
      <c r="Z40" s="82"/>
    </row>
    <row r="41" spans="1:26" ht="12.75" customHeight="1">
      <c r="A41" s="129"/>
      <c r="B41" s="130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2"/>
      <c r="W41" s="82"/>
      <c r="X41" s="82"/>
      <c r="Y41" s="82"/>
      <c r="Z41" s="82"/>
    </row>
    <row r="42" spans="1:26" ht="12.75" customHeight="1">
      <c r="A42" s="129"/>
      <c r="B42" s="130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2"/>
      <c r="W42" s="82"/>
      <c r="X42" s="82"/>
      <c r="Y42" s="82"/>
      <c r="Z42" s="82"/>
    </row>
    <row r="43" spans="1:26" ht="12.75" customHeight="1">
      <c r="A43" s="129"/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2"/>
      <c r="W43" s="82"/>
      <c r="X43" s="82"/>
      <c r="Y43" s="82"/>
      <c r="Z43" s="82"/>
    </row>
    <row r="44" spans="1:26" ht="12.75" customHeight="1">
      <c r="A44" s="129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2"/>
      <c r="W44" s="82"/>
      <c r="X44" s="82"/>
      <c r="Y44" s="82"/>
      <c r="Z44" s="82"/>
    </row>
    <row r="45" spans="1:26" ht="12.75" customHeight="1">
      <c r="A45" s="129"/>
      <c r="B45" s="130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2"/>
      <c r="W45" s="82"/>
      <c r="X45" s="82"/>
      <c r="Y45" s="82"/>
      <c r="Z45" s="82"/>
    </row>
    <row r="46" spans="1:26" ht="12.75" customHeight="1">
      <c r="A46" s="129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2"/>
      <c r="W46" s="82"/>
      <c r="X46" s="82"/>
      <c r="Y46" s="82"/>
      <c r="Z46" s="82"/>
    </row>
    <row r="47" spans="1:26" ht="12.75" customHeight="1">
      <c r="A47" s="129"/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2"/>
      <c r="W47" s="82"/>
      <c r="X47" s="82"/>
      <c r="Y47" s="82"/>
      <c r="Z47" s="82"/>
    </row>
    <row r="48" spans="1:26" ht="12.75" customHeight="1">
      <c r="A48" s="129"/>
      <c r="B48" s="130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2"/>
      <c r="W48" s="82"/>
      <c r="X48" s="82"/>
      <c r="Y48" s="82"/>
      <c r="Z48" s="82"/>
    </row>
    <row r="49" spans="1:26" ht="12.75" customHeight="1">
      <c r="A49" s="129"/>
      <c r="B49" s="130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2"/>
      <c r="W49" s="82"/>
      <c r="X49" s="82"/>
      <c r="Y49" s="82"/>
      <c r="Z49" s="82"/>
    </row>
    <row r="50" spans="1:26" ht="12.75" customHeight="1">
      <c r="A50" s="129"/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2"/>
      <c r="W50" s="82"/>
      <c r="X50" s="82"/>
      <c r="Y50" s="82"/>
      <c r="Z50" s="82"/>
    </row>
    <row r="51" spans="1:26" ht="12.75" customHeight="1">
      <c r="A51" s="129"/>
      <c r="B51" s="130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2"/>
      <c r="W51" s="82"/>
      <c r="X51" s="82"/>
      <c r="Y51" s="82"/>
      <c r="Z51" s="82"/>
    </row>
    <row r="52" spans="1:26" ht="12.75" customHeight="1">
      <c r="A52" s="129"/>
      <c r="B52" s="130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2"/>
      <c r="W52" s="82"/>
      <c r="X52" s="82"/>
      <c r="Y52" s="82"/>
      <c r="Z52" s="82"/>
    </row>
    <row r="53" spans="1:26" ht="12.75" customHeight="1">
      <c r="A53" s="129"/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2"/>
      <c r="W53" s="82"/>
      <c r="X53" s="82"/>
      <c r="Y53" s="82"/>
      <c r="Z53" s="82"/>
    </row>
    <row r="54" spans="1:26" ht="12.75" customHeight="1">
      <c r="A54" s="129"/>
      <c r="B54" s="130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2"/>
      <c r="W54" s="82"/>
      <c r="X54" s="82"/>
      <c r="Y54" s="82"/>
      <c r="Z54" s="82"/>
    </row>
    <row r="55" spans="1:26" ht="12.75" customHeight="1">
      <c r="A55" s="129"/>
      <c r="B55" s="130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2"/>
      <c r="W55" s="82"/>
      <c r="X55" s="82"/>
      <c r="Y55" s="82"/>
      <c r="Z55" s="82"/>
    </row>
    <row r="56" spans="1:26" ht="12.75" customHeight="1">
      <c r="A56" s="129"/>
      <c r="B56" s="130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2"/>
      <c r="W56" s="82"/>
      <c r="X56" s="82"/>
      <c r="Y56" s="82"/>
      <c r="Z56" s="82"/>
    </row>
    <row r="57" spans="1:26" ht="12.75" customHeight="1">
      <c r="A57" s="129"/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2"/>
      <c r="W57" s="82"/>
      <c r="X57" s="82"/>
      <c r="Y57" s="82"/>
      <c r="Z57" s="82"/>
    </row>
    <row r="58" spans="1:26" ht="12.75" customHeight="1">
      <c r="A58" s="129"/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2"/>
      <c r="W58" s="82"/>
      <c r="X58" s="82"/>
      <c r="Y58" s="82"/>
      <c r="Z58" s="82"/>
    </row>
    <row r="59" spans="1:26" ht="12.75" customHeight="1">
      <c r="A59" s="129"/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2"/>
      <c r="W59" s="82"/>
      <c r="X59" s="82"/>
      <c r="Y59" s="82"/>
      <c r="Z59" s="82"/>
    </row>
    <row r="60" spans="1:26" ht="12.75" customHeight="1">
      <c r="A60" s="129"/>
      <c r="B60" s="130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2"/>
      <c r="W60" s="82"/>
      <c r="X60" s="82"/>
      <c r="Y60" s="82"/>
      <c r="Z60" s="82"/>
    </row>
    <row r="61" spans="1:26" ht="12.75" customHeight="1">
      <c r="A61" s="129"/>
      <c r="B61" s="130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2"/>
      <c r="W61" s="82"/>
      <c r="X61" s="82"/>
      <c r="Y61" s="82"/>
      <c r="Z61" s="82"/>
    </row>
    <row r="62" spans="1:26" ht="12.75" customHeight="1">
      <c r="A62" s="129"/>
      <c r="B62" s="130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2"/>
      <c r="W62" s="82"/>
      <c r="X62" s="82"/>
      <c r="Y62" s="82"/>
      <c r="Z62" s="82"/>
    </row>
    <row r="63" spans="1:26" ht="12.75" customHeight="1">
      <c r="A63" s="129"/>
      <c r="B63" s="130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2"/>
      <c r="W63" s="82"/>
      <c r="X63" s="82"/>
      <c r="Y63" s="82"/>
      <c r="Z63" s="82"/>
    </row>
    <row r="64" spans="1:26" ht="12.75" customHeight="1">
      <c r="A64" s="129"/>
      <c r="B64" s="130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2"/>
      <c r="W64" s="82"/>
      <c r="X64" s="82"/>
      <c r="Y64" s="82"/>
      <c r="Z64" s="82"/>
    </row>
    <row r="65" spans="1:26" ht="12.75" customHeight="1">
      <c r="A65" s="129"/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2"/>
      <c r="W65" s="82"/>
      <c r="X65" s="82"/>
      <c r="Y65" s="82"/>
      <c r="Z65" s="82"/>
    </row>
    <row r="66" spans="1:26" ht="12.75" customHeight="1">
      <c r="A66" s="129"/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2"/>
      <c r="W66" s="82"/>
      <c r="X66" s="82"/>
      <c r="Y66" s="82"/>
      <c r="Z66" s="82"/>
    </row>
    <row r="67" spans="1:26" ht="12.75" customHeight="1">
      <c r="A67" s="129"/>
      <c r="B67" s="130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2"/>
      <c r="W67" s="82"/>
      <c r="X67" s="82"/>
      <c r="Y67" s="82"/>
      <c r="Z67" s="82"/>
    </row>
    <row r="68" spans="1:26" ht="12.75" customHeight="1">
      <c r="A68" s="129"/>
      <c r="B68" s="130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2"/>
      <c r="W68" s="82"/>
      <c r="X68" s="82"/>
      <c r="Y68" s="82"/>
      <c r="Z68" s="82"/>
    </row>
    <row r="69" spans="1:26" ht="12.75" customHeight="1">
      <c r="A69" s="129"/>
      <c r="B69" s="130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2"/>
      <c r="W69" s="82"/>
      <c r="X69" s="82"/>
      <c r="Y69" s="82"/>
      <c r="Z69" s="82"/>
    </row>
    <row r="70" spans="1:26" ht="12.75" customHeight="1">
      <c r="A70" s="129"/>
      <c r="B70" s="130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2"/>
      <c r="W70" s="82"/>
      <c r="X70" s="82"/>
      <c r="Y70" s="82"/>
      <c r="Z70" s="82"/>
    </row>
    <row r="71" spans="1:26" ht="12.75" customHeight="1">
      <c r="A71" s="129"/>
      <c r="B71" s="130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2"/>
      <c r="W71" s="82"/>
      <c r="X71" s="82"/>
      <c r="Y71" s="82"/>
      <c r="Z71" s="82"/>
    </row>
    <row r="72" spans="1:26" ht="12.75" customHeight="1">
      <c r="A72" s="129"/>
      <c r="B72" s="130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2"/>
      <c r="W72" s="82"/>
      <c r="X72" s="82"/>
      <c r="Y72" s="82"/>
      <c r="Z72" s="82"/>
    </row>
    <row r="73" spans="1:26" ht="12.75" customHeight="1">
      <c r="A73" s="129"/>
      <c r="B73" s="130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2"/>
      <c r="W73" s="82"/>
      <c r="X73" s="82"/>
      <c r="Y73" s="82"/>
      <c r="Z73" s="82"/>
    </row>
    <row r="74" spans="1:26" ht="12.75" customHeight="1">
      <c r="A74" s="129"/>
      <c r="B74" s="130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2"/>
      <c r="W74" s="82"/>
      <c r="X74" s="82"/>
      <c r="Y74" s="82"/>
      <c r="Z74" s="82"/>
    </row>
    <row r="75" spans="1:26" ht="12.75" customHeight="1">
      <c r="A75" s="129"/>
      <c r="B75" s="130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2"/>
      <c r="W75" s="82"/>
      <c r="X75" s="82"/>
      <c r="Y75" s="82"/>
      <c r="Z75" s="82"/>
    </row>
    <row r="76" spans="1:26" ht="12.75" customHeight="1">
      <c r="A76" s="129"/>
      <c r="B76" s="130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2"/>
      <c r="W76" s="82"/>
      <c r="X76" s="82"/>
      <c r="Y76" s="82"/>
      <c r="Z76" s="82"/>
    </row>
    <row r="77" spans="1:26" ht="12.75" customHeight="1">
      <c r="A77" s="129"/>
      <c r="B77" s="130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2"/>
      <c r="W77" s="82"/>
      <c r="X77" s="82"/>
      <c r="Y77" s="82"/>
      <c r="Z77" s="82"/>
    </row>
    <row r="78" spans="1:26" ht="12.75" customHeight="1">
      <c r="A78" s="129"/>
      <c r="B78" s="130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2"/>
      <c r="W78" s="82"/>
      <c r="X78" s="82"/>
      <c r="Y78" s="82"/>
      <c r="Z78" s="82"/>
    </row>
    <row r="79" spans="1:26" ht="12.75" customHeight="1">
      <c r="A79" s="129"/>
      <c r="B79" s="130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2"/>
      <c r="W79" s="82"/>
      <c r="X79" s="82"/>
      <c r="Y79" s="82"/>
      <c r="Z79" s="82"/>
    </row>
    <row r="80" spans="1:26" ht="12.75" customHeight="1">
      <c r="A80" s="129"/>
      <c r="B80" s="130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2"/>
      <c r="W80" s="82"/>
      <c r="X80" s="82"/>
      <c r="Y80" s="82"/>
      <c r="Z80" s="82"/>
    </row>
    <row r="81" spans="1:26" ht="12.75" customHeight="1">
      <c r="A81" s="129"/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2"/>
      <c r="W81" s="82"/>
      <c r="X81" s="82"/>
      <c r="Y81" s="82"/>
      <c r="Z81" s="82"/>
    </row>
    <row r="82" spans="1:26" ht="12.75" customHeight="1">
      <c r="A82" s="129"/>
      <c r="B82" s="130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2"/>
      <c r="W82" s="82"/>
      <c r="X82" s="82"/>
      <c r="Y82" s="82"/>
      <c r="Z82" s="82"/>
    </row>
    <row r="83" spans="1:26" ht="12.75" customHeight="1">
      <c r="A83" s="129"/>
      <c r="B83" s="130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2"/>
      <c r="W83" s="82"/>
      <c r="X83" s="82"/>
      <c r="Y83" s="82"/>
      <c r="Z83" s="82"/>
    </row>
    <row r="84" spans="1:26" ht="12.75" customHeight="1">
      <c r="A84" s="129"/>
      <c r="B84" s="130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2"/>
      <c r="W84" s="82"/>
      <c r="X84" s="82"/>
      <c r="Y84" s="82"/>
      <c r="Z84" s="82"/>
    </row>
    <row r="85" spans="1:26" ht="12.75" customHeight="1">
      <c r="A85" s="129"/>
      <c r="B85" s="130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2"/>
      <c r="W85" s="82"/>
      <c r="X85" s="82"/>
      <c r="Y85" s="82"/>
      <c r="Z85" s="82"/>
    </row>
    <row r="86" spans="1:26" ht="12.75" customHeight="1">
      <c r="A86" s="129"/>
      <c r="B86" s="130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2"/>
      <c r="W86" s="82"/>
      <c r="X86" s="82"/>
      <c r="Y86" s="82"/>
      <c r="Z86" s="82"/>
    </row>
    <row r="87" spans="1:26" ht="12.75" customHeight="1">
      <c r="A87" s="129"/>
      <c r="B87" s="130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2"/>
      <c r="W87" s="82"/>
      <c r="X87" s="82"/>
      <c r="Y87" s="82"/>
      <c r="Z87" s="82"/>
    </row>
    <row r="88" spans="1:26" ht="12.75" customHeight="1">
      <c r="A88" s="129"/>
      <c r="B88" s="130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2"/>
      <c r="W88" s="82"/>
      <c r="X88" s="82"/>
      <c r="Y88" s="82"/>
      <c r="Z88" s="82"/>
    </row>
    <row r="89" spans="1:26" ht="12.75" customHeight="1">
      <c r="A89" s="129"/>
      <c r="B89" s="130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2"/>
      <c r="W89" s="82"/>
      <c r="X89" s="82"/>
      <c r="Y89" s="82"/>
      <c r="Z89" s="82"/>
    </row>
    <row r="90" spans="1:26" ht="12.75" customHeight="1">
      <c r="A90" s="129"/>
      <c r="B90" s="130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2"/>
      <c r="W90" s="82"/>
      <c r="X90" s="82"/>
      <c r="Y90" s="82"/>
      <c r="Z90" s="82"/>
    </row>
    <row r="91" spans="1:26" ht="12.75" customHeight="1">
      <c r="A91" s="129"/>
      <c r="B91" s="130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2"/>
      <c r="W91" s="82"/>
      <c r="X91" s="82"/>
      <c r="Y91" s="82"/>
      <c r="Z91" s="82"/>
    </row>
    <row r="92" spans="1:26" ht="12.75" customHeight="1">
      <c r="A92" s="129"/>
      <c r="B92" s="130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2"/>
      <c r="W92" s="82"/>
      <c r="X92" s="82"/>
      <c r="Y92" s="82"/>
      <c r="Z92" s="82"/>
    </row>
    <row r="93" spans="1:26" ht="12.75" customHeight="1">
      <c r="A93" s="129"/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  <c r="W93" s="82"/>
      <c r="X93" s="82"/>
      <c r="Y93" s="82"/>
      <c r="Z93" s="82"/>
    </row>
    <row r="94" spans="1:26" ht="12.75" customHeight="1">
      <c r="A94" s="129"/>
      <c r="B94" s="130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2"/>
      <c r="W94" s="82"/>
      <c r="X94" s="82"/>
      <c r="Y94" s="82"/>
      <c r="Z94" s="82"/>
    </row>
    <row r="95" spans="1:26" ht="12.75" customHeight="1">
      <c r="A95" s="129"/>
      <c r="B95" s="130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2"/>
      <c r="W95" s="82"/>
      <c r="X95" s="82"/>
      <c r="Y95" s="82"/>
      <c r="Z95" s="82"/>
    </row>
    <row r="96" spans="1:26" ht="12.75" customHeight="1">
      <c r="A96" s="129"/>
      <c r="B96" s="130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2"/>
      <c r="W96" s="82"/>
      <c r="X96" s="82"/>
      <c r="Y96" s="82"/>
      <c r="Z96" s="82"/>
    </row>
    <row r="97" spans="1:26" ht="12.75" customHeight="1">
      <c r="A97" s="129"/>
      <c r="B97" s="130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2"/>
      <c r="W97" s="82"/>
      <c r="X97" s="82"/>
      <c r="Y97" s="82"/>
      <c r="Z97" s="82"/>
    </row>
    <row r="98" spans="1:26" ht="12.75" customHeight="1">
      <c r="A98" s="129"/>
      <c r="B98" s="130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2"/>
      <c r="W98" s="82"/>
      <c r="X98" s="82"/>
      <c r="Y98" s="82"/>
      <c r="Z98" s="82"/>
    </row>
    <row r="99" spans="1:26" ht="12.75" customHeight="1">
      <c r="A99" s="129"/>
      <c r="B99" s="130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2"/>
      <c r="W99" s="82"/>
      <c r="X99" s="82"/>
      <c r="Y99" s="82"/>
      <c r="Z99" s="82"/>
    </row>
    <row r="100" spans="1:26" ht="12.75" customHeight="1">
      <c r="A100" s="129"/>
      <c r="B100" s="130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2"/>
      <c r="W100" s="82"/>
      <c r="X100" s="82"/>
      <c r="Y100" s="82"/>
      <c r="Z100" s="82"/>
    </row>
    <row r="101" spans="1:26" ht="12.75" customHeight="1">
      <c r="A101" s="129"/>
      <c r="B101" s="130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2"/>
      <c r="W101" s="82"/>
      <c r="X101" s="82"/>
      <c r="Y101" s="82"/>
      <c r="Z101" s="82"/>
    </row>
    <row r="102" spans="1:26" ht="12.75" customHeight="1">
      <c r="A102" s="129"/>
      <c r="B102" s="130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2"/>
      <c r="W102" s="82"/>
      <c r="X102" s="82"/>
      <c r="Y102" s="82"/>
      <c r="Z102" s="82"/>
    </row>
    <row r="103" spans="1:26" ht="12.75" customHeight="1">
      <c r="A103" s="129"/>
      <c r="B103" s="130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2"/>
      <c r="W103" s="82"/>
      <c r="X103" s="82"/>
      <c r="Y103" s="82"/>
      <c r="Z103" s="82"/>
    </row>
    <row r="104" spans="1:26" ht="12.75" customHeight="1">
      <c r="A104" s="129"/>
      <c r="B104" s="130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2"/>
      <c r="W104" s="82"/>
      <c r="X104" s="82"/>
      <c r="Y104" s="82"/>
      <c r="Z104" s="82"/>
    </row>
    <row r="105" spans="1:26" ht="12.75" customHeight="1">
      <c r="A105" s="129"/>
      <c r="B105" s="130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2"/>
      <c r="W105" s="82"/>
      <c r="X105" s="82"/>
      <c r="Y105" s="82"/>
      <c r="Z105" s="82"/>
    </row>
    <row r="106" spans="1:26" ht="12.75" customHeight="1">
      <c r="A106" s="129"/>
      <c r="B106" s="130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2"/>
      <c r="W106" s="82"/>
      <c r="X106" s="82"/>
      <c r="Y106" s="82"/>
      <c r="Z106" s="82"/>
    </row>
    <row r="107" spans="1:26" ht="12.75" customHeight="1">
      <c r="A107" s="129"/>
      <c r="B107" s="130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2"/>
      <c r="W107" s="82"/>
      <c r="X107" s="82"/>
      <c r="Y107" s="82"/>
      <c r="Z107" s="82"/>
    </row>
    <row r="108" spans="1:26" ht="12.75" customHeight="1">
      <c r="A108" s="129"/>
      <c r="B108" s="130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2"/>
      <c r="W108" s="82"/>
      <c r="X108" s="82"/>
      <c r="Y108" s="82"/>
      <c r="Z108" s="82"/>
    </row>
    <row r="109" spans="1:26" ht="12.75" customHeight="1">
      <c r="A109" s="129"/>
      <c r="B109" s="130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2"/>
      <c r="W109" s="82"/>
      <c r="X109" s="82"/>
      <c r="Y109" s="82"/>
      <c r="Z109" s="82"/>
    </row>
    <row r="110" spans="1:26" ht="12.75" customHeight="1">
      <c r="A110" s="129"/>
      <c r="B110" s="130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2"/>
      <c r="W110" s="82"/>
      <c r="X110" s="82"/>
      <c r="Y110" s="82"/>
      <c r="Z110" s="82"/>
    </row>
    <row r="111" spans="1:26" ht="12.75" customHeight="1">
      <c r="A111" s="129"/>
      <c r="B111" s="130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2"/>
      <c r="W111" s="82"/>
      <c r="X111" s="82"/>
      <c r="Y111" s="82"/>
      <c r="Z111" s="82"/>
    </row>
    <row r="112" spans="1:26" ht="12.75" customHeight="1">
      <c r="A112" s="129"/>
      <c r="B112" s="130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2"/>
      <c r="W112" s="82"/>
      <c r="X112" s="82"/>
      <c r="Y112" s="82"/>
      <c r="Z112" s="82"/>
    </row>
    <row r="113" spans="1:26" ht="12.75" customHeight="1">
      <c r="A113" s="129"/>
      <c r="B113" s="130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2"/>
      <c r="W113" s="82"/>
      <c r="X113" s="82"/>
      <c r="Y113" s="82"/>
      <c r="Z113" s="82"/>
    </row>
    <row r="114" spans="1:26" ht="12.75" customHeight="1">
      <c r="A114" s="129"/>
      <c r="B114" s="130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2"/>
      <c r="W114" s="82"/>
      <c r="X114" s="82"/>
      <c r="Y114" s="82"/>
      <c r="Z114" s="82"/>
    </row>
    <row r="115" spans="1:26" ht="12.75" customHeight="1">
      <c r="A115" s="129"/>
      <c r="B115" s="130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2"/>
      <c r="W115" s="82"/>
      <c r="X115" s="82"/>
      <c r="Y115" s="82"/>
      <c r="Z115" s="82"/>
    </row>
    <row r="116" spans="1:26" ht="12.75" customHeight="1">
      <c r="A116" s="129"/>
      <c r="B116" s="130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2"/>
      <c r="W116" s="82"/>
      <c r="X116" s="82"/>
      <c r="Y116" s="82"/>
      <c r="Z116" s="82"/>
    </row>
    <row r="117" spans="1:26" ht="12.75" customHeight="1">
      <c r="A117" s="129"/>
      <c r="B117" s="130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2"/>
      <c r="W117" s="82"/>
      <c r="X117" s="82"/>
      <c r="Y117" s="82"/>
      <c r="Z117" s="82"/>
    </row>
    <row r="118" spans="1:26" ht="12.75" customHeight="1">
      <c r="A118" s="129"/>
      <c r="B118" s="130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2"/>
      <c r="W118" s="82"/>
      <c r="X118" s="82"/>
      <c r="Y118" s="82"/>
      <c r="Z118" s="82"/>
    </row>
    <row r="119" spans="1:26" ht="12.75" customHeight="1">
      <c r="A119" s="129"/>
      <c r="B119" s="130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2"/>
      <c r="W119" s="82"/>
      <c r="X119" s="82"/>
      <c r="Y119" s="82"/>
      <c r="Z119" s="82"/>
    </row>
    <row r="120" spans="1:26" ht="12.75" customHeight="1">
      <c r="A120" s="129"/>
      <c r="B120" s="130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2"/>
      <c r="W120" s="82"/>
      <c r="X120" s="82"/>
      <c r="Y120" s="82"/>
      <c r="Z120" s="82"/>
    </row>
    <row r="121" spans="1:26" ht="12.75" customHeight="1">
      <c r="A121" s="129"/>
      <c r="B121" s="130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2"/>
      <c r="W121" s="82"/>
      <c r="X121" s="82"/>
      <c r="Y121" s="82"/>
      <c r="Z121" s="82"/>
    </row>
    <row r="122" spans="1:26" ht="12.75" customHeight="1">
      <c r="A122" s="129"/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2"/>
      <c r="W122" s="82"/>
      <c r="X122" s="82"/>
      <c r="Y122" s="82"/>
      <c r="Z122" s="82"/>
    </row>
    <row r="123" spans="1:26" ht="12.75" customHeight="1">
      <c r="A123" s="129"/>
      <c r="B123" s="130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2"/>
      <c r="W123" s="82"/>
      <c r="X123" s="82"/>
      <c r="Y123" s="82"/>
      <c r="Z123" s="82"/>
    </row>
    <row r="124" spans="1:26" ht="12.75" customHeight="1">
      <c r="A124" s="129"/>
      <c r="B124" s="130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2"/>
      <c r="W124" s="82"/>
      <c r="X124" s="82"/>
      <c r="Y124" s="82"/>
      <c r="Z124" s="82"/>
    </row>
    <row r="125" spans="1:26" ht="12.75" customHeight="1">
      <c r="A125" s="129"/>
      <c r="B125" s="130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2"/>
      <c r="W125" s="82"/>
      <c r="X125" s="82"/>
      <c r="Y125" s="82"/>
      <c r="Z125" s="82"/>
    </row>
    <row r="126" spans="1:26" ht="12.75" customHeight="1">
      <c r="A126" s="129"/>
      <c r="B126" s="130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2"/>
      <c r="W126" s="82"/>
      <c r="X126" s="82"/>
      <c r="Y126" s="82"/>
      <c r="Z126" s="82"/>
    </row>
    <row r="127" spans="1:26" ht="12.75" customHeight="1">
      <c r="A127" s="129"/>
      <c r="B127" s="130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2"/>
      <c r="W127" s="82"/>
      <c r="X127" s="82"/>
      <c r="Y127" s="82"/>
      <c r="Z127" s="82"/>
    </row>
    <row r="128" spans="1:26" ht="12.75" customHeight="1">
      <c r="A128" s="129"/>
      <c r="B128" s="130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2"/>
      <c r="W128" s="82"/>
      <c r="X128" s="82"/>
      <c r="Y128" s="82"/>
      <c r="Z128" s="82"/>
    </row>
    <row r="129" spans="1:26" ht="12.75" customHeight="1">
      <c r="A129" s="129"/>
      <c r="B129" s="130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2"/>
      <c r="W129" s="82"/>
      <c r="X129" s="82"/>
      <c r="Y129" s="82"/>
      <c r="Z129" s="82"/>
    </row>
    <row r="130" spans="1:26" ht="12.75" customHeight="1">
      <c r="A130" s="129"/>
      <c r="B130" s="130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2"/>
      <c r="W130" s="82"/>
      <c r="X130" s="82"/>
      <c r="Y130" s="82"/>
      <c r="Z130" s="82"/>
    </row>
    <row r="131" spans="1:26" ht="12.75" customHeight="1">
      <c r="A131" s="129"/>
      <c r="B131" s="130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2"/>
      <c r="W131" s="82"/>
      <c r="X131" s="82"/>
      <c r="Y131" s="82"/>
      <c r="Z131" s="82"/>
    </row>
    <row r="132" spans="1:26" ht="12.75" customHeight="1">
      <c r="A132" s="129"/>
      <c r="B132" s="130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2"/>
      <c r="W132" s="82"/>
      <c r="X132" s="82"/>
      <c r="Y132" s="82"/>
      <c r="Z132" s="82"/>
    </row>
    <row r="133" spans="1:26" ht="12.75" customHeight="1">
      <c r="A133" s="129"/>
      <c r="B133" s="130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2"/>
      <c r="W133" s="82"/>
      <c r="X133" s="82"/>
      <c r="Y133" s="82"/>
      <c r="Z133" s="82"/>
    </row>
    <row r="134" spans="1:26" ht="12.75" customHeight="1">
      <c r="A134" s="129"/>
      <c r="B134" s="130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2"/>
      <c r="W134" s="82"/>
      <c r="X134" s="82"/>
      <c r="Y134" s="82"/>
      <c r="Z134" s="82"/>
    </row>
    <row r="135" spans="1:26" ht="12.75" customHeight="1">
      <c r="A135" s="129"/>
      <c r="B135" s="130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2"/>
      <c r="W135" s="82"/>
      <c r="X135" s="82"/>
      <c r="Y135" s="82"/>
      <c r="Z135" s="82"/>
    </row>
    <row r="136" spans="1:26" ht="12.75" customHeight="1">
      <c r="A136" s="129"/>
      <c r="B136" s="130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2"/>
      <c r="W136" s="82"/>
      <c r="X136" s="82"/>
      <c r="Y136" s="82"/>
      <c r="Z136" s="82"/>
    </row>
    <row r="137" spans="1:26" ht="12.75" customHeight="1">
      <c r="A137" s="129"/>
      <c r="B137" s="130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2"/>
      <c r="W137" s="82"/>
      <c r="X137" s="82"/>
      <c r="Y137" s="82"/>
      <c r="Z137" s="82"/>
    </row>
    <row r="138" spans="1:26" ht="12.75" customHeight="1">
      <c r="A138" s="129"/>
      <c r="B138" s="130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2"/>
      <c r="W138" s="82"/>
      <c r="X138" s="82"/>
      <c r="Y138" s="82"/>
      <c r="Z138" s="82"/>
    </row>
    <row r="139" spans="1:26" ht="12.75" customHeight="1">
      <c r="A139" s="129"/>
      <c r="B139" s="130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2"/>
      <c r="W139" s="82"/>
      <c r="X139" s="82"/>
      <c r="Y139" s="82"/>
      <c r="Z139" s="82"/>
    </row>
    <row r="140" spans="1:26" ht="12.75" customHeight="1">
      <c r="A140" s="129"/>
      <c r="B140" s="130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2"/>
      <c r="W140" s="82"/>
      <c r="X140" s="82"/>
      <c r="Y140" s="82"/>
      <c r="Z140" s="82"/>
    </row>
    <row r="141" spans="1:26" ht="12.75" customHeight="1">
      <c r="A141" s="129"/>
      <c r="B141" s="130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2"/>
      <c r="W141" s="82"/>
      <c r="X141" s="82"/>
      <c r="Y141" s="82"/>
      <c r="Z141" s="82"/>
    </row>
    <row r="142" spans="1:26" ht="12.75" customHeight="1">
      <c r="A142" s="129"/>
      <c r="B142" s="130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2"/>
      <c r="W142" s="82"/>
      <c r="X142" s="82"/>
      <c r="Y142" s="82"/>
      <c r="Z142" s="82"/>
    </row>
    <row r="143" spans="1:26" ht="12.75" customHeight="1">
      <c r="A143" s="129"/>
      <c r="B143" s="130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2"/>
      <c r="W143" s="82"/>
      <c r="X143" s="82"/>
      <c r="Y143" s="82"/>
      <c r="Z143" s="82"/>
    </row>
    <row r="144" spans="1:26" ht="12.75" customHeight="1">
      <c r="A144" s="129"/>
      <c r="B144" s="130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2"/>
      <c r="W144" s="82"/>
      <c r="X144" s="82"/>
      <c r="Y144" s="82"/>
      <c r="Z144" s="82"/>
    </row>
    <row r="145" spans="1:26" ht="12.75" customHeight="1">
      <c r="A145" s="129"/>
      <c r="B145" s="130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2"/>
      <c r="W145" s="82"/>
      <c r="X145" s="82"/>
      <c r="Y145" s="82"/>
      <c r="Z145" s="82"/>
    </row>
    <row r="146" spans="1:26" ht="12.75" customHeight="1">
      <c r="A146" s="129"/>
      <c r="B146" s="130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2"/>
      <c r="W146" s="82"/>
      <c r="X146" s="82"/>
      <c r="Y146" s="82"/>
      <c r="Z146" s="82"/>
    </row>
    <row r="147" spans="1:26" ht="12.75" customHeight="1">
      <c r="A147" s="129"/>
      <c r="B147" s="130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2"/>
      <c r="W147" s="82"/>
      <c r="X147" s="82"/>
      <c r="Y147" s="82"/>
      <c r="Z147" s="82"/>
    </row>
    <row r="148" spans="1:26" ht="12.75" customHeight="1">
      <c r="A148" s="129"/>
      <c r="B148" s="130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2"/>
      <c r="W148" s="82"/>
      <c r="X148" s="82"/>
      <c r="Y148" s="82"/>
      <c r="Z148" s="82"/>
    </row>
    <row r="149" spans="1:26" ht="12.75" customHeight="1">
      <c r="A149" s="129"/>
      <c r="B149" s="130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2"/>
      <c r="W149" s="82"/>
      <c r="X149" s="82"/>
      <c r="Y149" s="82"/>
      <c r="Z149" s="82"/>
    </row>
    <row r="150" spans="1:26" ht="12.75" customHeight="1">
      <c r="A150" s="129"/>
      <c r="B150" s="130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2"/>
      <c r="W150" s="82"/>
      <c r="X150" s="82"/>
      <c r="Y150" s="82"/>
      <c r="Z150" s="82"/>
    </row>
    <row r="151" spans="1:26" ht="12.75" customHeight="1">
      <c r="A151" s="129"/>
      <c r="B151" s="130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2"/>
      <c r="W151" s="82"/>
      <c r="X151" s="82"/>
      <c r="Y151" s="82"/>
      <c r="Z151" s="82"/>
    </row>
    <row r="152" spans="1:26" ht="12.75" customHeight="1">
      <c r="A152" s="129"/>
      <c r="B152" s="130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2"/>
      <c r="W152" s="82"/>
      <c r="X152" s="82"/>
      <c r="Y152" s="82"/>
      <c r="Z152" s="82"/>
    </row>
    <row r="153" spans="1:26" ht="12.75" customHeight="1">
      <c r="A153" s="129"/>
      <c r="B153" s="130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2"/>
      <c r="W153" s="82"/>
      <c r="X153" s="82"/>
      <c r="Y153" s="82"/>
      <c r="Z153" s="82"/>
    </row>
    <row r="154" spans="1:26" ht="12.75" customHeight="1">
      <c r="A154" s="129"/>
      <c r="B154" s="130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2"/>
      <c r="W154" s="82"/>
      <c r="X154" s="82"/>
      <c r="Y154" s="82"/>
      <c r="Z154" s="82"/>
    </row>
    <row r="155" spans="1:26" ht="12.75" customHeight="1">
      <c r="A155" s="129"/>
      <c r="B155" s="130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2"/>
      <c r="W155" s="82"/>
      <c r="X155" s="82"/>
      <c r="Y155" s="82"/>
      <c r="Z155" s="82"/>
    </row>
    <row r="156" spans="1:26" ht="12.75" customHeight="1">
      <c r="A156" s="129"/>
      <c r="B156" s="130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2"/>
      <c r="W156" s="82"/>
      <c r="X156" s="82"/>
      <c r="Y156" s="82"/>
      <c r="Z156" s="82"/>
    </row>
    <row r="157" spans="1:26" ht="12.75" customHeight="1">
      <c r="A157" s="129"/>
      <c r="B157" s="130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2"/>
      <c r="W157" s="82"/>
      <c r="X157" s="82"/>
      <c r="Y157" s="82"/>
      <c r="Z157" s="82"/>
    </row>
    <row r="158" spans="1:26" ht="12.75" customHeight="1">
      <c r="A158" s="129"/>
      <c r="B158" s="130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2"/>
      <c r="W158" s="82"/>
      <c r="X158" s="82"/>
      <c r="Y158" s="82"/>
      <c r="Z158" s="82"/>
    </row>
    <row r="159" spans="1:26" ht="12.75" customHeight="1">
      <c r="A159" s="129"/>
      <c r="B159" s="130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2"/>
      <c r="W159" s="82"/>
      <c r="X159" s="82"/>
      <c r="Y159" s="82"/>
      <c r="Z159" s="82"/>
    </row>
    <row r="160" spans="1:26" ht="12.75" customHeight="1">
      <c r="A160" s="129"/>
      <c r="B160" s="130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2"/>
      <c r="W160" s="82"/>
      <c r="X160" s="82"/>
      <c r="Y160" s="82"/>
      <c r="Z160" s="82"/>
    </row>
    <row r="161" spans="1:26" ht="12.75" customHeight="1">
      <c r="A161" s="129"/>
      <c r="B161" s="130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2"/>
      <c r="W161" s="82"/>
      <c r="X161" s="82"/>
      <c r="Y161" s="82"/>
      <c r="Z161" s="82"/>
    </row>
    <row r="162" spans="1:26" ht="12.75" customHeight="1">
      <c r="A162" s="129"/>
      <c r="B162" s="130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2"/>
      <c r="W162" s="82"/>
      <c r="X162" s="82"/>
      <c r="Y162" s="82"/>
      <c r="Z162" s="82"/>
    </row>
    <row r="163" spans="1:26" ht="12.75" customHeight="1">
      <c r="A163" s="129"/>
      <c r="B163" s="130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2"/>
      <c r="W163" s="82"/>
      <c r="X163" s="82"/>
      <c r="Y163" s="82"/>
      <c r="Z163" s="82"/>
    </row>
    <row r="164" spans="1:26" ht="12.75" customHeight="1">
      <c r="A164" s="129"/>
      <c r="B164" s="130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2"/>
      <c r="W164" s="82"/>
      <c r="X164" s="82"/>
      <c r="Y164" s="82"/>
      <c r="Z164" s="82"/>
    </row>
    <row r="165" spans="1:26" ht="12.75" customHeight="1">
      <c r="A165" s="129"/>
      <c r="B165" s="130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2"/>
      <c r="W165" s="82"/>
      <c r="X165" s="82"/>
      <c r="Y165" s="82"/>
      <c r="Z165" s="82"/>
    </row>
    <row r="166" spans="1:26" ht="12.75" customHeight="1">
      <c r="A166" s="129"/>
      <c r="B166" s="130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2"/>
      <c r="W166" s="82"/>
      <c r="X166" s="82"/>
      <c r="Y166" s="82"/>
      <c r="Z166" s="82"/>
    </row>
    <row r="167" spans="1:26" ht="12.75" customHeight="1">
      <c r="A167" s="129"/>
      <c r="B167" s="130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2"/>
      <c r="W167" s="82"/>
      <c r="X167" s="82"/>
      <c r="Y167" s="82"/>
      <c r="Z167" s="82"/>
    </row>
    <row r="168" spans="1:26" ht="12.75" customHeight="1">
      <c r="A168" s="129"/>
      <c r="B168" s="130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2"/>
      <c r="W168" s="82"/>
      <c r="X168" s="82"/>
      <c r="Y168" s="82"/>
      <c r="Z168" s="82"/>
    </row>
    <row r="169" spans="1:26" ht="12.75" customHeight="1">
      <c r="A169" s="129"/>
      <c r="B169" s="130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2"/>
      <c r="W169" s="82"/>
      <c r="X169" s="82"/>
      <c r="Y169" s="82"/>
      <c r="Z169" s="82"/>
    </row>
    <row r="170" spans="1:26" ht="12.75" customHeight="1">
      <c r="A170" s="129"/>
      <c r="B170" s="130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2"/>
      <c r="W170" s="82"/>
      <c r="X170" s="82"/>
      <c r="Y170" s="82"/>
      <c r="Z170" s="82"/>
    </row>
    <row r="171" spans="1:26" ht="12.75" customHeight="1">
      <c r="A171" s="129"/>
      <c r="B171" s="130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2"/>
      <c r="W171" s="82"/>
      <c r="X171" s="82"/>
      <c r="Y171" s="82"/>
      <c r="Z171" s="82"/>
    </row>
    <row r="172" spans="1:26" ht="12.75" customHeight="1">
      <c r="A172" s="129"/>
      <c r="B172" s="130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2"/>
      <c r="W172" s="82"/>
      <c r="X172" s="82"/>
      <c r="Y172" s="82"/>
      <c r="Z172" s="82"/>
    </row>
    <row r="173" spans="1:26" ht="12.75" customHeight="1">
      <c r="A173" s="129"/>
      <c r="B173" s="130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2"/>
      <c r="W173" s="82"/>
      <c r="X173" s="82"/>
      <c r="Y173" s="82"/>
      <c r="Z173" s="82"/>
    </row>
    <row r="174" spans="1:26" ht="12.75" customHeight="1">
      <c r="A174" s="129"/>
      <c r="B174" s="130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2"/>
      <c r="W174" s="82"/>
      <c r="X174" s="82"/>
      <c r="Y174" s="82"/>
      <c r="Z174" s="82"/>
    </row>
    <row r="175" spans="1:26" ht="12.75" customHeight="1">
      <c r="A175" s="129"/>
      <c r="B175" s="130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2"/>
      <c r="W175" s="82"/>
      <c r="X175" s="82"/>
      <c r="Y175" s="82"/>
      <c r="Z175" s="82"/>
    </row>
    <row r="176" spans="1:26" ht="12.75" customHeight="1">
      <c r="A176" s="129"/>
      <c r="B176" s="130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2"/>
      <c r="W176" s="82"/>
      <c r="X176" s="82"/>
      <c r="Y176" s="82"/>
      <c r="Z176" s="82"/>
    </row>
    <row r="177" spans="1:26" ht="12.75" customHeight="1">
      <c r="A177" s="129"/>
      <c r="B177" s="130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2"/>
      <c r="W177" s="82"/>
      <c r="X177" s="82"/>
      <c r="Y177" s="82"/>
      <c r="Z177" s="82"/>
    </row>
    <row r="178" spans="1:26" ht="12.75" customHeight="1">
      <c r="A178" s="129"/>
      <c r="B178" s="130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2"/>
      <c r="W178" s="82"/>
      <c r="X178" s="82"/>
      <c r="Y178" s="82"/>
      <c r="Z178" s="82"/>
    </row>
    <row r="179" spans="1:26" ht="12.75" customHeight="1">
      <c r="A179" s="129"/>
      <c r="B179" s="130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2"/>
      <c r="W179" s="82"/>
      <c r="X179" s="82"/>
      <c r="Y179" s="82"/>
      <c r="Z179" s="82"/>
    </row>
    <row r="180" spans="1:26" ht="12.75" customHeight="1">
      <c r="A180" s="129"/>
      <c r="B180" s="130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2"/>
      <c r="W180" s="82"/>
      <c r="X180" s="82"/>
      <c r="Y180" s="82"/>
      <c r="Z180" s="82"/>
    </row>
    <row r="181" spans="1:26" ht="12.75" customHeight="1">
      <c r="A181" s="129"/>
      <c r="B181" s="130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2"/>
      <c r="W181" s="82"/>
      <c r="X181" s="82"/>
      <c r="Y181" s="82"/>
      <c r="Z181" s="82"/>
    </row>
    <row r="182" spans="1:26" ht="12.75" customHeight="1">
      <c r="A182" s="129"/>
      <c r="B182" s="130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2"/>
      <c r="W182" s="82"/>
      <c r="X182" s="82"/>
      <c r="Y182" s="82"/>
      <c r="Z182" s="82"/>
    </row>
    <row r="183" spans="1:26" ht="12.75" customHeight="1">
      <c r="A183" s="129"/>
      <c r="B183" s="130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2"/>
      <c r="W183" s="82"/>
      <c r="X183" s="82"/>
      <c r="Y183" s="82"/>
      <c r="Z183" s="82"/>
    </row>
    <row r="184" spans="1:26" ht="12.75" customHeight="1">
      <c r="A184" s="129"/>
      <c r="B184" s="130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2"/>
      <c r="W184" s="82"/>
      <c r="X184" s="82"/>
      <c r="Y184" s="82"/>
      <c r="Z184" s="82"/>
    </row>
    <row r="185" spans="1:26" ht="12.75" customHeight="1">
      <c r="A185" s="129"/>
      <c r="B185" s="130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2"/>
      <c r="W185" s="82"/>
      <c r="X185" s="82"/>
      <c r="Y185" s="82"/>
      <c r="Z185" s="82"/>
    </row>
    <row r="186" spans="1:26" ht="12.75" customHeight="1">
      <c r="A186" s="129"/>
      <c r="B186" s="130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2"/>
      <c r="W186" s="82"/>
      <c r="X186" s="82"/>
      <c r="Y186" s="82"/>
      <c r="Z186" s="82"/>
    </row>
    <row r="187" spans="1:26" ht="12.75" customHeight="1">
      <c r="A187" s="129"/>
      <c r="B187" s="130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2"/>
      <c r="W187" s="82"/>
      <c r="X187" s="82"/>
      <c r="Y187" s="82"/>
      <c r="Z187" s="82"/>
    </row>
    <row r="188" spans="1:26" ht="12.75" customHeight="1">
      <c r="A188" s="129"/>
      <c r="B188" s="130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2"/>
      <c r="W188" s="82"/>
      <c r="X188" s="82"/>
      <c r="Y188" s="82"/>
      <c r="Z188" s="82"/>
    </row>
    <row r="189" spans="1:26" ht="12.75" customHeight="1">
      <c r="A189" s="129"/>
      <c r="B189" s="130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2"/>
      <c r="W189" s="82"/>
      <c r="X189" s="82"/>
      <c r="Y189" s="82"/>
      <c r="Z189" s="82"/>
    </row>
    <row r="190" spans="1:26" ht="12.75" customHeight="1">
      <c r="A190" s="129"/>
      <c r="B190" s="130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2"/>
      <c r="W190" s="82"/>
      <c r="X190" s="82"/>
      <c r="Y190" s="82"/>
      <c r="Z190" s="82"/>
    </row>
    <row r="191" spans="1:26" ht="12.75" customHeight="1">
      <c r="A191" s="129"/>
      <c r="B191" s="130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2"/>
      <c r="W191" s="82"/>
      <c r="X191" s="82"/>
      <c r="Y191" s="82"/>
      <c r="Z191" s="82"/>
    </row>
    <row r="192" spans="1:26" ht="12.75" customHeight="1">
      <c r="A192" s="129"/>
      <c r="B192" s="130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2"/>
      <c r="W192" s="82"/>
      <c r="X192" s="82"/>
      <c r="Y192" s="82"/>
      <c r="Z192" s="82"/>
    </row>
    <row r="193" spans="1:26" ht="12.75" customHeight="1">
      <c r="A193" s="129"/>
      <c r="B193" s="130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2"/>
      <c r="W193" s="82"/>
      <c r="X193" s="82"/>
      <c r="Y193" s="82"/>
      <c r="Z193" s="82"/>
    </row>
    <row r="194" spans="1:26" ht="12.75" customHeight="1">
      <c r="A194" s="129"/>
      <c r="B194" s="130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2"/>
      <c r="W194" s="82"/>
      <c r="X194" s="82"/>
      <c r="Y194" s="82"/>
      <c r="Z194" s="82"/>
    </row>
    <row r="195" spans="1:26" ht="12.75" customHeight="1">
      <c r="A195" s="129"/>
      <c r="B195" s="130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2"/>
      <c r="W195" s="82"/>
      <c r="X195" s="82"/>
      <c r="Y195" s="82"/>
      <c r="Z195" s="82"/>
    </row>
    <row r="196" spans="1:26" ht="12.75" customHeight="1">
      <c r="A196" s="129"/>
      <c r="B196" s="130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2"/>
      <c r="W196" s="82"/>
      <c r="X196" s="82"/>
      <c r="Y196" s="82"/>
      <c r="Z196" s="82"/>
    </row>
    <row r="197" spans="1:26" ht="12.75" customHeight="1">
      <c r="A197" s="129"/>
      <c r="B197" s="130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2"/>
      <c r="W197" s="82"/>
      <c r="X197" s="82"/>
      <c r="Y197" s="82"/>
      <c r="Z197" s="82"/>
    </row>
    <row r="198" spans="1:26" ht="12.75" customHeight="1">
      <c r="A198" s="129"/>
      <c r="B198" s="130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2"/>
      <c r="W198" s="82"/>
      <c r="X198" s="82"/>
      <c r="Y198" s="82"/>
      <c r="Z198" s="82"/>
    </row>
    <row r="199" spans="1:26" ht="12.75" customHeight="1">
      <c r="A199" s="129"/>
      <c r="B199" s="130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2"/>
      <c r="W199" s="82"/>
      <c r="X199" s="82"/>
      <c r="Y199" s="82"/>
      <c r="Z199" s="82"/>
    </row>
    <row r="200" spans="1:26" ht="12.75" customHeight="1">
      <c r="A200" s="129"/>
      <c r="B200" s="130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2"/>
      <c r="W200" s="82"/>
      <c r="X200" s="82"/>
      <c r="Y200" s="82"/>
      <c r="Z200" s="82"/>
    </row>
    <row r="201" spans="1:26" ht="12.75" customHeight="1">
      <c r="A201" s="129"/>
      <c r="B201" s="130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2"/>
      <c r="W201" s="82"/>
      <c r="X201" s="82"/>
      <c r="Y201" s="82"/>
      <c r="Z201" s="82"/>
    </row>
    <row r="202" spans="1:26" ht="12.75" customHeight="1">
      <c r="A202" s="129"/>
      <c r="B202" s="130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2"/>
      <c r="W202" s="82"/>
      <c r="X202" s="82"/>
      <c r="Y202" s="82"/>
      <c r="Z202" s="82"/>
    </row>
    <row r="203" spans="1:26" ht="12.75" customHeight="1">
      <c r="A203" s="129"/>
      <c r="B203" s="130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2"/>
      <c r="W203" s="82"/>
      <c r="X203" s="82"/>
      <c r="Y203" s="82"/>
      <c r="Z203" s="82"/>
    </row>
    <row r="204" spans="1:26" ht="12.75" customHeight="1">
      <c r="A204" s="129"/>
      <c r="B204" s="130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2"/>
      <c r="W204" s="82"/>
      <c r="X204" s="82"/>
      <c r="Y204" s="82"/>
      <c r="Z204" s="82"/>
    </row>
    <row r="205" spans="1:26" ht="12.75" customHeight="1">
      <c r="A205" s="129"/>
      <c r="B205" s="130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2"/>
      <c r="W205" s="82"/>
      <c r="X205" s="82"/>
      <c r="Y205" s="82"/>
      <c r="Z205" s="82"/>
    </row>
    <row r="206" spans="1:26" ht="12.75" customHeight="1">
      <c r="A206" s="129"/>
      <c r="B206" s="130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2"/>
      <c r="W206" s="82"/>
      <c r="X206" s="82"/>
      <c r="Y206" s="82"/>
      <c r="Z206" s="82"/>
    </row>
    <row r="207" spans="1:26" ht="12.75" customHeight="1">
      <c r="A207" s="129"/>
      <c r="B207" s="130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2"/>
      <c r="W207" s="82"/>
      <c r="X207" s="82"/>
      <c r="Y207" s="82"/>
      <c r="Z207" s="82"/>
    </row>
    <row r="208" spans="1:26" ht="12.75" customHeight="1">
      <c r="A208" s="129"/>
      <c r="B208" s="130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2"/>
      <c r="W208" s="82"/>
      <c r="X208" s="82"/>
      <c r="Y208" s="82"/>
      <c r="Z208" s="82"/>
    </row>
    <row r="209" spans="1:26" ht="12.75" customHeight="1">
      <c r="A209" s="129"/>
      <c r="B209" s="130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2"/>
      <c r="W209" s="82"/>
      <c r="X209" s="82"/>
      <c r="Y209" s="82"/>
      <c r="Z209" s="82"/>
    </row>
    <row r="210" spans="1:26" ht="12.75" customHeight="1">
      <c r="A210" s="129"/>
      <c r="B210" s="130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2"/>
      <c r="W210" s="82"/>
      <c r="X210" s="82"/>
      <c r="Y210" s="82"/>
      <c r="Z210" s="82"/>
    </row>
    <row r="211" spans="1:26" ht="12.75" customHeight="1">
      <c r="A211" s="129"/>
      <c r="B211" s="130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2"/>
      <c r="W211" s="82"/>
      <c r="X211" s="82"/>
      <c r="Y211" s="82"/>
      <c r="Z211" s="82"/>
    </row>
    <row r="212" spans="1:26" ht="12.75" customHeight="1">
      <c r="A212" s="129"/>
      <c r="B212" s="130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2"/>
      <c r="W212" s="82"/>
      <c r="X212" s="82"/>
      <c r="Y212" s="82"/>
      <c r="Z212" s="82"/>
    </row>
    <row r="213" spans="1:26" ht="12.75" customHeight="1">
      <c r="A213" s="129"/>
      <c r="B213" s="130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2"/>
      <c r="W213" s="82"/>
      <c r="X213" s="82"/>
      <c r="Y213" s="82"/>
      <c r="Z213" s="82"/>
    </row>
    <row r="214" spans="1:26" ht="12.75" customHeight="1">
      <c r="A214" s="129"/>
      <c r="B214" s="130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2"/>
      <c r="W214" s="82"/>
      <c r="X214" s="82"/>
      <c r="Y214" s="82"/>
      <c r="Z214" s="82"/>
    </row>
    <row r="215" spans="1:26" ht="12.75" customHeight="1">
      <c r="A215" s="129"/>
      <c r="B215" s="130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2"/>
      <c r="W215" s="82"/>
      <c r="X215" s="82"/>
      <c r="Y215" s="82"/>
      <c r="Z215" s="82"/>
    </row>
    <row r="216" spans="1:26" ht="12.75" customHeight="1">
      <c r="A216" s="129"/>
      <c r="B216" s="130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2"/>
      <c r="W216" s="82"/>
      <c r="X216" s="82"/>
      <c r="Y216" s="82"/>
      <c r="Z216" s="82"/>
    </row>
    <row r="217" spans="1:26" ht="12.75" customHeight="1">
      <c r="A217" s="129"/>
      <c r="B217" s="130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2"/>
      <c r="W217" s="82"/>
      <c r="X217" s="82"/>
      <c r="Y217" s="82"/>
      <c r="Z217" s="82"/>
    </row>
    <row r="218" spans="1:26" ht="12.75" customHeight="1">
      <c r="A218" s="129"/>
      <c r="B218" s="130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2"/>
      <c r="W218" s="82"/>
      <c r="X218" s="82"/>
      <c r="Y218" s="82"/>
      <c r="Z218" s="82"/>
    </row>
    <row r="219" spans="1:26" ht="12.75" customHeight="1">
      <c r="A219" s="129"/>
      <c r="B219" s="130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2"/>
      <c r="W219" s="82"/>
      <c r="X219" s="82"/>
      <c r="Y219" s="82"/>
      <c r="Z219" s="82"/>
    </row>
    <row r="220" spans="1:26" ht="12.75" customHeight="1">
      <c r="A220" s="129"/>
      <c r="B220" s="130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2"/>
      <c r="W220" s="82"/>
      <c r="X220" s="82"/>
      <c r="Y220" s="82"/>
      <c r="Z220" s="82"/>
    </row>
    <row r="221" spans="1:26" ht="12.75" customHeight="1">
      <c r="A221" s="129"/>
      <c r="B221" s="130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2"/>
      <c r="W221" s="82"/>
      <c r="X221" s="82"/>
      <c r="Y221" s="82"/>
      <c r="Z221" s="82"/>
    </row>
    <row r="222" spans="1:26" ht="12.75" customHeight="1">
      <c r="A222" s="129"/>
      <c r="B222" s="130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2"/>
      <c r="W222" s="82"/>
      <c r="X222" s="82"/>
      <c r="Y222" s="82"/>
      <c r="Z222" s="82"/>
    </row>
    <row r="223" spans="1:26" ht="12.75" customHeight="1">
      <c r="A223" s="129"/>
      <c r="B223" s="130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2"/>
      <c r="W223" s="82"/>
      <c r="X223" s="82"/>
      <c r="Y223" s="82"/>
      <c r="Z223" s="82"/>
    </row>
    <row r="224" spans="1:26" ht="12.75" customHeight="1">
      <c r="A224" s="129"/>
      <c r="B224" s="130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2"/>
      <c r="W224" s="82"/>
      <c r="X224" s="82"/>
      <c r="Y224" s="82"/>
      <c r="Z224" s="82"/>
    </row>
    <row r="225" spans="1:26" ht="12.75" customHeight="1">
      <c r="A225" s="129"/>
      <c r="B225" s="130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2"/>
      <c r="W225" s="82"/>
      <c r="X225" s="82"/>
      <c r="Y225" s="82"/>
      <c r="Z225" s="82"/>
    </row>
    <row r="226" spans="1:26" ht="12.75" customHeight="1">
      <c r="A226" s="129"/>
      <c r="B226" s="130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2"/>
      <c r="W226" s="82"/>
      <c r="X226" s="82"/>
      <c r="Y226" s="82"/>
      <c r="Z226" s="82"/>
    </row>
    <row r="227" spans="1:26" ht="12.75" customHeight="1">
      <c r="A227" s="129"/>
      <c r="B227" s="130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2"/>
      <c r="W227" s="82"/>
      <c r="X227" s="82"/>
      <c r="Y227" s="82"/>
      <c r="Z227" s="82"/>
    </row>
    <row r="228" spans="1:26" ht="12.75" customHeight="1">
      <c r="A228" s="129"/>
      <c r="B228" s="130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2"/>
      <c r="W228" s="82"/>
      <c r="X228" s="82"/>
      <c r="Y228" s="82"/>
      <c r="Z228" s="82"/>
    </row>
    <row r="229" spans="1:26" ht="12.75" customHeight="1">
      <c r="A229" s="129"/>
      <c r="B229" s="130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2"/>
      <c r="W229" s="82"/>
      <c r="X229" s="82"/>
      <c r="Y229" s="82"/>
      <c r="Z229" s="82"/>
    </row>
    <row r="230" spans="1:26" ht="12.75" customHeight="1">
      <c r="A230" s="129"/>
      <c r="B230" s="130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2"/>
      <c r="W230" s="82"/>
      <c r="X230" s="82"/>
      <c r="Y230" s="82"/>
      <c r="Z230" s="82"/>
    </row>
    <row r="231" spans="1:26" ht="12.75" customHeight="1">
      <c r="A231" s="129"/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2"/>
      <c r="W231" s="82"/>
      <c r="X231" s="82"/>
      <c r="Y231" s="82"/>
      <c r="Z231" s="82"/>
    </row>
    <row r="232" spans="1:26" ht="12.75" customHeight="1">
      <c r="A232" s="129"/>
      <c r="B232" s="130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2"/>
      <c r="W232" s="82"/>
      <c r="X232" s="82"/>
      <c r="Y232" s="82"/>
      <c r="Z232" s="82"/>
    </row>
    <row r="233" spans="1:26" ht="12.75" customHeight="1">
      <c r="A233" s="129"/>
      <c r="B233" s="130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2"/>
      <c r="W233" s="82"/>
      <c r="X233" s="82"/>
      <c r="Y233" s="82"/>
      <c r="Z233" s="82"/>
    </row>
    <row r="234" spans="1:26" ht="12.75" customHeight="1">
      <c r="A234" s="129"/>
      <c r="B234" s="130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2"/>
      <c r="W234" s="82"/>
      <c r="X234" s="82"/>
      <c r="Y234" s="82"/>
      <c r="Z234" s="82"/>
    </row>
    <row r="235" spans="1:26" ht="12.75" customHeight="1">
      <c r="A235" s="129"/>
      <c r="B235" s="130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2"/>
      <c r="W235" s="82"/>
      <c r="X235" s="82"/>
      <c r="Y235" s="82"/>
      <c r="Z235" s="82"/>
    </row>
    <row r="236" spans="1:26" ht="12.75" customHeight="1">
      <c r="A236" s="129"/>
      <c r="B236" s="130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2"/>
      <c r="W236" s="82"/>
      <c r="X236" s="82"/>
      <c r="Y236" s="82"/>
      <c r="Z236" s="82"/>
    </row>
    <row r="237" spans="1:26" ht="12.75" customHeight="1">
      <c r="A237" s="129"/>
      <c r="B237" s="130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2"/>
      <c r="W237" s="82"/>
      <c r="X237" s="82"/>
      <c r="Y237" s="82"/>
      <c r="Z237" s="82"/>
    </row>
    <row r="238" spans="1:26" ht="12.75" customHeight="1">
      <c r="A238" s="129"/>
      <c r="B238" s="130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2"/>
      <c r="W238" s="82"/>
      <c r="X238" s="82"/>
      <c r="Y238" s="82"/>
      <c r="Z238" s="82"/>
    </row>
    <row r="239" spans="1:26" ht="12.75" customHeight="1">
      <c r="A239" s="129"/>
      <c r="B239" s="130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2"/>
      <c r="W239" s="82"/>
      <c r="X239" s="82"/>
      <c r="Y239" s="82"/>
      <c r="Z239" s="82"/>
    </row>
    <row r="240" spans="1:26" ht="12.75" customHeight="1">
      <c r="A240" s="129"/>
      <c r="B240" s="130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2"/>
      <c r="W240" s="82"/>
      <c r="X240" s="82"/>
      <c r="Y240" s="82"/>
      <c r="Z240" s="82"/>
    </row>
    <row r="241" spans="1:26" ht="12.75" customHeight="1">
      <c r="A241" s="129"/>
      <c r="B241" s="130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2"/>
      <c r="W241" s="82"/>
      <c r="X241" s="82"/>
      <c r="Y241" s="82"/>
      <c r="Z241" s="82"/>
    </row>
    <row r="242" spans="1:26" ht="12.75" customHeight="1">
      <c r="A242" s="129"/>
      <c r="B242" s="130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2"/>
      <c r="W242" s="82"/>
      <c r="X242" s="82"/>
      <c r="Y242" s="82"/>
      <c r="Z242" s="82"/>
    </row>
    <row r="243" spans="1:26" ht="12.75" customHeight="1">
      <c r="A243" s="129"/>
      <c r="B243" s="130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2"/>
      <c r="W243" s="82"/>
      <c r="X243" s="82"/>
      <c r="Y243" s="82"/>
      <c r="Z243" s="82"/>
    </row>
    <row r="244" spans="1:26" ht="12.75" customHeight="1">
      <c r="A244" s="129"/>
      <c r="B244" s="130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2"/>
      <c r="W244" s="82"/>
      <c r="X244" s="82"/>
      <c r="Y244" s="82"/>
      <c r="Z244" s="82"/>
    </row>
    <row r="245" spans="1:26" ht="12.75" customHeight="1">
      <c r="A245" s="129"/>
      <c r="B245" s="130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2"/>
      <c r="W245" s="82"/>
      <c r="X245" s="82"/>
      <c r="Y245" s="82"/>
      <c r="Z245" s="82"/>
    </row>
    <row r="246" spans="1:26" ht="12.75" customHeight="1">
      <c r="A246" s="129"/>
      <c r="B246" s="130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2"/>
      <c r="W246" s="82"/>
      <c r="X246" s="82"/>
      <c r="Y246" s="82"/>
      <c r="Z246" s="82"/>
    </row>
    <row r="247" spans="1:26" ht="12.75" customHeight="1">
      <c r="A247" s="129"/>
      <c r="B247" s="130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2"/>
      <c r="W247" s="82"/>
      <c r="X247" s="82"/>
      <c r="Y247" s="82"/>
      <c r="Z247" s="82"/>
    </row>
    <row r="248" spans="1:26" ht="12.75" customHeight="1">
      <c r="A248" s="129"/>
      <c r="B248" s="130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2"/>
      <c r="W248" s="82"/>
      <c r="X248" s="82"/>
      <c r="Y248" s="82"/>
      <c r="Z248" s="82"/>
    </row>
    <row r="249" spans="1:26" ht="12.75" customHeight="1">
      <c r="A249" s="129"/>
      <c r="B249" s="130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2"/>
      <c r="W249" s="82"/>
      <c r="X249" s="82"/>
      <c r="Y249" s="82"/>
      <c r="Z249" s="82"/>
    </row>
    <row r="250" spans="1:26" ht="12.75" customHeight="1">
      <c r="A250" s="129"/>
      <c r="B250" s="130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2"/>
      <c r="W250" s="82"/>
      <c r="X250" s="82"/>
      <c r="Y250" s="82"/>
      <c r="Z250" s="82"/>
    </row>
    <row r="251" spans="1:26" ht="12.75" customHeight="1">
      <c r="A251" s="129"/>
      <c r="B251" s="130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2"/>
      <c r="W251" s="82"/>
      <c r="X251" s="82"/>
      <c r="Y251" s="82"/>
      <c r="Z251" s="82"/>
    </row>
    <row r="252" spans="1:26" ht="12.75" customHeight="1">
      <c r="A252" s="129"/>
      <c r="B252" s="130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2"/>
      <c r="W252" s="82"/>
      <c r="X252" s="82"/>
      <c r="Y252" s="82"/>
      <c r="Z252" s="82"/>
    </row>
    <row r="253" spans="1:26" ht="12.75" customHeight="1">
      <c r="A253" s="129"/>
      <c r="B253" s="130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2"/>
      <c r="W253" s="82"/>
      <c r="X253" s="82"/>
      <c r="Y253" s="82"/>
      <c r="Z253" s="82"/>
    </row>
    <row r="254" spans="1:26" ht="12.75" customHeight="1">
      <c r="A254" s="129"/>
      <c r="B254" s="130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2"/>
      <c r="W254" s="82"/>
      <c r="X254" s="82"/>
      <c r="Y254" s="82"/>
      <c r="Z254" s="82"/>
    </row>
    <row r="255" spans="1:26" ht="12.75" customHeight="1">
      <c r="A255" s="129"/>
      <c r="B255" s="130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2"/>
      <c r="W255" s="82"/>
      <c r="X255" s="82"/>
      <c r="Y255" s="82"/>
      <c r="Z255" s="82"/>
    </row>
    <row r="256" spans="1:26" ht="12.75" customHeight="1">
      <c r="A256" s="129"/>
      <c r="B256" s="130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2"/>
      <c r="W256" s="82"/>
      <c r="X256" s="82"/>
      <c r="Y256" s="82"/>
      <c r="Z256" s="82"/>
    </row>
    <row r="257" spans="1:26" ht="12.75" customHeight="1">
      <c r="A257" s="129"/>
      <c r="B257" s="130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2"/>
      <c r="W257" s="82"/>
      <c r="X257" s="82"/>
      <c r="Y257" s="82"/>
      <c r="Z257" s="82"/>
    </row>
    <row r="258" spans="1:26" ht="12.75" customHeight="1">
      <c r="A258" s="129"/>
      <c r="B258" s="130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2"/>
      <c r="W258" s="82"/>
      <c r="X258" s="82"/>
      <c r="Y258" s="82"/>
      <c r="Z258" s="82"/>
    </row>
    <row r="259" spans="1:26" ht="12.75" customHeight="1">
      <c r="A259" s="129"/>
      <c r="B259" s="130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2"/>
      <c r="W259" s="82"/>
      <c r="X259" s="82"/>
      <c r="Y259" s="82"/>
      <c r="Z259" s="82"/>
    </row>
    <row r="260" spans="1:26" ht="12.75" customHeight="1">
      <c r="A260" s="129"/>
      <c r="B260" s="130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2"/>
      <c r="W260" s="82"/>
      <c r="X260" s="82"/>
      <c r="Y260" s="82"/>
      <c r="Z260" s="82"/>
    </row>
    <row r="261" spans="1:26" ht="12.75" customHeight="1">
      <c r="A261" s="129"/>
      <c r="B261" s="130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2"/>
      <c r="W261" s="82"/>
      <c r="X261" s="82"/>
      <c r="Y261" s="82"/>
      <c r="Z261" s="82"/>
    </row>
    <row r="262" spans="1:26" ht="12.75" customHeight="1">
      <c r="A262" s="129"/>
      <c r="B262" s="130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2"/>
      <c r="W262" s="82"/>
      <c r="X262" s="82"/>
      <c r="Y262" s="82"/>
      <c r="Z262" s="82"/>
    </row>
    <row r="263" spans="1:26" ht="12.75" customHeight="1">
      <c r="A263" s="129"/>
      <c r="B263" s="130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2"/>
      <c r="W263" s="82"/>
      <c r="X263" s="82"/>
      <c r="Y263" s="82"/>
      <c r="Z263" s="82"/>
    </row>
    <row r="264" spans="1:26" ht="12.75" customHeight="1">
      <c r="A264" s="129"/>
      <c r="B264" s="130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2"/>
      <c r="W264" s="82"/>
      <c r="X264" s="82"/>
      <c r="Y264" s="82"/>
      <c r="Z264" s="82"/>
    </row>
    <row r="265" spans="1:26" ht="12.75" customHeight="1">
      <c r="A265" s="129"/>
      <c r="B265" s="130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2"/>
      <c r="W265" s="82"/>
      <c r="X265" s="82"/>
      <c r="Y265" s="82"/>
      <c r="Z265" s="82"/>
    </row>
    <row r="266" spans="1:26" ht="12.75" customHeight="1">
      <c r="A266" s="129"/>
      <c r="B266" s="130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2"/>
      <c r="W266" s="82"/>
      <c r="X266" s="82"/>
      <c r="Y266" s="82"/>
      <c r="Z266" s="82"/>
    </row>
    <row r="267" spans="1:26" ht="12.75" customHeight="1">
      <c r="A267" s="129"/>
      <c r="B267" s="130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2"/>
      <c r="W267" s="82"/>
      <c r="X267" s="82"/>
      <c r="Y267" s="82"/>
      <c r="Z267" s="82"/>
    </row>
    <row r="268" spans="1:26" ht="12.75" customHeight="1">
      <c r="A268" s="129"/>
      <c r="B268" s="130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2"/>
      <c r="W268" s="82"/>
      <c r="X268" s="82"/>
      <c r="Y268" s="82"/>
      <c r="Z268" s="82"/>
    </row>
    <row r="269" spans="1:26" ht="12.75" customHeight="1">
      <c r="A269" s="129"/>
      <c r="B269" s="130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2"/>
      <c r="W269" s="82"/>
      <c r="X269" s="82"/>
      <c r="Y269" s="82"/>
      <c r="Z269" s="82"/>
    </row>
    <row r="270" spans="1:26" ht="12.75" customHeight="1">
      <c r="A270" s="129"/>
      <c r="B270" s="130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2"/>
      <c r="W270" s="82"/>
      <c r="X270" s="82"/>
      <c r="Y270" s="82"/>
      <c r="Z270" s="82"/>
    </row>
    <row r="271" spans="1:26" ht="12.75" customHeight="1">
      <c r="A271" s="129"/>
      <c r="B271" s="130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2"/>
      <c r="W271" s="82"/>
      <c r="X271" s="82"/>
      <c r="Y271" s="82"/>
      <c r="Z271" s="82"/>
    </row>
    <row r="272" spans="1:26" ht="12.75" customHeight="1">
      <c r="A272" s="129"/>
      <c r="B272" s="130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2"/>
      <c r="W272" s="82"/>
      <c r="X272" s="82"/>
      <c r="Y272" s="82"/>
      <c r="Z272" s="82"/>
    </row>
    <row r="273" spans="1:26" ht="12.75" customHeight="1">
      <c r="A273" s="129"/>
      <c r="B273" s="130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2"/>
      <c r="W273" s="82"/>
      <c r="X273" s="82"/>
      <c r="Y273" s="82"/>
      <c r="Z273" s="82"/>
    </row>
    <row r="274" spans="1:26" ht="12.75" customHeight="1">
      <c r="A274" s="129"/>
      <c r="B274" s="130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2"/>
      <c r="W274" s="82"/>
      <c r="X274" s="82"/>
      <c r="Y274" s="82"/>
      <c r="Z274" s="82"/>
    </row>
    <row r="275" spans="1:26" ht="12.75" customHeight="1">
      <c r="A275" s="129"/>
      <c r="B275" s="130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2"/>
      <c r="W275" s="82"/>
      <c r="X275" s="82"/>
      <c r="Y275" s="82"/>
      <c r="Z275" s="82"/>
    </row>
    <row r="276" spans="1:26" ht="12.75" customHeight="1">
      <c r="A276" s="129"/>
      <c r="B276" s="130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2"/>
      <c r="W276" s="82"/>
      <c r="X276" s="82"/>
      <c r="Y276" s="82"/>
      <c r="Z276" s="82"/>
    </row>
    <row r="277" spans="1:26" ht="12.75" customHeight="1">
      <c r="A277" s="129"/>
      <c r="B277" s="130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2"/>
      <c r="W277" s="82"/>
      <c r="X277" s="82"/>
      <c r="Y277" s="82"/>
      <c r="Z277" s="82"/>
    </row>
    <row r="278" spans="1:26" ht="12.75" customHeight="1">
      <c r="A278" s="129"/>
      <c r="B278" s="130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2"/>
      <c r="W278" s="82"/>
      <c r="X278" s="82"/>
      <c r="Y278" s="82"/>
      <c r="Z278" s="82"/>
    </row>
    <row r="279" spans="1:26" ht="12.75" customHeight="1">
      <c r="A279" s="129"/>
      <c r="B279" s="130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2"/>
      <c r="W279" s="82"/>
      <c r="X279" s="82"/>
      <c r="Y279" s="82"/>
      <c r="Z279" s="82"/>
    </row>
    <row r="280" spans="1:26" ht="12.75" customHeight="1">
      <c r="A280" s="129"/>
      <c r="B280" s="130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2"/>
      <c r="W280" s="82"/>
      <c r="X280" s="82"/>
      <c r="Y280" s="82"/>
      <c r="Z280" s="82"/>
    </row>
    <row r="281" spans="1:26" ht="12.75" customHeight="1">
      <c r="A281" s="129"/>
      <c r="B281" s="130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2"/>
      <c r="W281" s="82"/>
      <c r="X281" s="82"/>
      <c r="Y281" s="82"/>
      <c r="Z281" s="82"/>
    </row>
    <row r="282" spans="1:26" ht="12.75" customHeight="1">
      <c r="A282" s="129"/>
      <c r="B282" s="130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2"/>
      <c r="W282" s="82"/>
      <c r="X282" s="82"/>
      <c r="Y282" s="82"/>
      <c r="Z282" s="82"/>
    </row>
    <row r="283" spans="1:26" ht="12.75" customHeight="1">
      <c r="A283" s="129"/>
      <c r="B283" s="130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2"/>
      <c r="W283" s="82"/>
      <c r="X283" s="82"/>
      <c r="Y283" s="82"/>
      <c r="Z283" s="82"/>
    </row>
    <row r="284" spans="1:26" ht="12.75" customHeight="1">
      <c r="A284" s="129"/>
      <c r="B284" s="130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2"/>
      <c r="W284" s="82"/>
      <c r="X284" s="82"/>
      <c r="Y284" s="82"/>
      <c r="Z284" s="82"/>
    </row>
    <row r="285" spans="1:26" ht="12.75" customHeight="1">
      <c r="A285" s="129"/>
      <c r="B285" s="130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2"/>
      <c r="W285" s="82"/>
      <c r="X285" s="82"/>
      <c r="Y285" s="82"/>
      <c r="Z285" s="82"/>
    </row>
    <row r="286" spans="1:26" ht="12.75" customHeight="1">
      <c r="A286" s="129"/>
      <c r="B286" s="130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2"/>
      <c r="W286" s="82"/>
      <c r="X286" s="82"/>
      <c r="Y286" s="82"/>
      <c r="Z286" s="82"/>
    </row>
    <row r="287" spans="1:26" ht="12.75" customHeight="1">
      <c r="A287" s="129"/>
      <c r="B287" s="130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2"/>
      <c r="W287" s="82"/>
      <c r="X287" s="82"/>
      <c r="Y287" s="82"/>
      <c r="Z287" s="82"/>
    </row>
    <row r="288" spans="1:26" ht="12.75" customHeight="1">
      <c r="A288" s="129"/>
      <c r="B288" s="130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2"/>
      <c r="W288" s="82"/>
      <c r="X288" s="82"/>
      <c r="Y288" s="82"/>
      <c r="Z288" s="82"/>
    </row>
    <row r="289" spans="1:26" ht="12.75" customHeight="1">
      <c r="A289" s="129"/>
      <c r="B289" s="130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2"/>
      <c r="W289" s="82"/>
      <c r="X289" s="82"/>
      <c r="Y289" s="82"/>
      <c r="Z289" s="82"/>
    </row>
    <row r="290" spans="1:26" ht="12.75" customHeight="1">
      <c r="A290" s="129"/>
      <c r="B290" s="130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2"/>
      <c r="W290" s="82"/>
      <c r="X290" s="82"/>
      <c r="Y290" s="82"/>
      <c r="Z290" s="82"/>
    </row>
    <row r="291" spans="1:26" ht="12.75" customHeight="1">
      <c r="A291" s="129"/>
      <c r="B291" s="130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2"/>
      <c r="W291" s="82"/>
      <c r="X291" s="82"/>
      <c r="Y291" s="82"/>
      <c r="Z291" s="82"/>
    </row>
    <row r="292" spans="1:26" ht="12.75" customHeight="1">
      <c r="A292" s="129"/>
      <c r="B292" s="130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2"/>
      <c r="W292" s="82"/>
      <c r="X292" s="82"/>
      <c r="Y292" s="82"/>
      <c r="Z292" s="82"/>
    </row>
    <row r="293" spans="1:26" ht="12.75" customHeight="1">
      <c r="A293" s="129"/>
      <c r="B293" s="130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2"/>
      <c r="W293" s="82"/>
      <c r="X293" s="82"/>
      <c r="Y293" s="82"/>
      <c r="Z293" s="82"/>
    </row>
    <row r="294" spans="1:26" ht="12.75" customHeight="1">
      <c r="A294" s="129"/>
      <c r="B294" s="130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2"/>
      <c r="W294" s="82"/>
      <c r="X294" s="82"/>
      <c r="Y294" s="82"/>
      <c r="Z294" s="82"/>
    </row>
    <row r="295" spans="1:26" ht="12.75" customHeight="1">
      <c r="A295" s="129"/>
      <c r="B295" s="130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2"/>
      <c r="W295" s="82"/>
      <c r="X295" s="82"/>
      <c r="Y295" s="82"/>
      <c r="Z295" s="82"/>
    </row>
    <row r="296" spans="1:26" ht="12.75" customHeight="1">
      <c r="A296" s="129"/>
      <c r="B296" s="130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2"/>
      <c r="W296" s="82"/>
      <c r="X296" s="82"/>
      <c r="Y296" s="82"/>
      <c r="Z296" s="82"/>
    </row>
    <row r="297" spans="1:26" ht="12.75" customHeight="1">
      <c r="A297" s="129"/>
      <c r="B297" s="130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2"/>
      <c r="W297" s="82"/>
      <c r="X297" s="82"/>
      <c r="Y297" s="82"/>
      <c r="Z297" s="82"/>
    </row>
    <row r="298" spans="1:26" ht="12.75" customHeight="1">
      <c r="A298" s="129"/>
      <c r="B298" s="130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2"/>
      <c r="W298" s="82"/>
      <c r="X298" s="82"/>
      <c r="Y298" s="82"/>
      <c r="Z298" s="82"/>
    </row>
    <row r="299" spans="1:26" ht="12.75" customHeight="1">
      <c r="A299" s="129"/>
      <c r="B299" s="130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2"/>
      <c r="W299" s="82"/>
      <c r="X299" s="82"/>
      <c r="Y299" s="82"/>
      <c r="Z299" s="82"/>
    </row>
    <row r="300" spans="1:26" ht="12.75" customHeight="1">
      <c r="A300" s="129"/>
      <c r="B300" s="130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2"/>
      <c r="W300" s="82"/>
      <c r="X300" s="82"/>
      <c r="Y300" s="82"/>
      <c r="Z300" s="82"/>
    </row>
    <row r="301" spans="1:26" ht="12.75" customHeight="1">
      <c r="A301" s="129"/>
      <c r="B301" s="130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2"/>
      <c r="W301" s="82"/>
      <c r="X301" s="82"/>
      <c r="Y301" s="82"/>
      <c r="Z301" s="82"/>
    </row>
    <row r="302" spans="1:26" ht="12.75" customHeight="1">
      <c r="A302" s="129"/>
      <c r="B302" s="130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2"/>
      <c r="W302" s="82"/>
      <c r="X302" s="82"/>
      <c r="Y302" s="82"/>
      <c r="Z302" s="82"/>
    </row>
    <row r="303" spans="1:26" ht="12.75" customHeight="1">
      <c r="A303" s="129"/>
      <c r="B303" s="130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2"/>
      <c r="W303" s="82"/>
      <c r="X303" s="82"/>
      <c r="Y303" s="82"/>
      <c r="Z303" s="82"/>
    </row>
    <row r="304" spans="1:26" ht="12.75" customHeight="1">
      <c r="A304" s="129"/>
      <c r="B304" s="130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2"/>
      <c r="W304" s="82"/>
      <c r="X304" s="82"/>
      <c r="Y304" s="82"/>
      <c r="Z304" s="82"/>
    </row>
    <row r="305" spans="1:26" ht="12.75" customHeight="1">
      <c r="A305" s="129"/>
      <c r="B305" s="130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2"/>
      <c r="W305" s="82"/>
      <c r="X305" s="82"/>
      <c r="Y305" s="82"/>
      <c r="Z305" s="82"/>
    </row>
    <row r="306" spans="1:26" ht="12.75" customHeight="1">
      <c r="A306" s="129"/>
      <c r="B306" s="130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2"/>
      <c r="W306" s="82"/>
      <c r="X306" s="82"/>
      <c r="Y306" s="82"/>
      <c r="Z306" s="82"/>
    </row>
    <row r="307" spans="1:26" ht="12.75" customHeight="1">
      <c r="A307" s="129"/>
      <c r="B307" s="130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2"/>
      <c r="W307" s="82"/>
      <c r="X307" s="82"/>
      <c r="Y307" s="82"/>
      <c r="Z307" s="82"/>
    </row>
    <row r="308" spans="1:26" ht="12.75" customHeight="1">
      <c r="A308" s="129"/>
      <c r="B308" s="130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2"/>
      <c r="W308" s="82"/>
      <c r="X308" s="82"/>
      <c r="Y308" s="82"/>
      <c r="Z308" s="82"/>
    </row>
    <row r="309" spans="1:26" ht="12.75" customHeight="1">
      <c r="A309" s="129"/>
      <c r="B309" s="130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2"/>
      <c r="W309" s="82"/>
      <c r="X309" s="82"/>
      <c r="Y309" s="82"/>
      <c r="Z309" s="82"/>
    </row>
    <row r="310" spans="1:26" ht="12.75" customHeight="1">
      <c r="A310" s="129"/>
      <c r="B310" s="130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2"/>
      <c r="W310" s="82"/>
      <c r="X310" s="82"/>
      <c r="Y310" s="82"/>
      <c r="Z310" s="82"/>
    </row>
    <row r="311" spans="1:26" ht="12.75" customHeight="1">
      <c r="A311" s="129"/>
      <c r="B311" s="130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2"/>
      <c r="W311" s="82"/>
      <c r="X311" s="82"/>
      <c r="Y311" s="82"/>
      <c r="Z311" s="82"/>
    </row>
    <row r="312" spans="1:26" ht="12.75" customHeight="1">
      <c r="A312" s="129"/>
      <c r="B312" s="130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2"/>
      <c r="W312" s="82"/>
      <c r="X312" s="82"/>
      <c r="Y312" s="82"/>
      <c r="Z312" s="82"/>
    </row>
    <row r="313" spans="1:26" ht="12.75" customHeight="1">
      <c r="A313" s="129"/>
      <c r="B313" s="130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2"/>
      <c r="W313" s="82"/>
      <c r="X313" s="82"/>
      <c r="Y313" s="82"/>
      <c r="Z313" s="82"/>
    </row>
    <row r="314" spans="1:26" ht="12.75" customHeight="1">
      <c r="A314" s="129"/>
      <c r="B314" s="130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2"/>
      <c r="W314" s="82"/>
      <c r="X314" s="82"/>
      <c r="Y314" s="82"/>
      <c r="Z314" s="82"/>
    </row>
    <row r="315" spans="1:26" ht="12.75" customHeight="1">
      <c r="A315" s="129"/>
      <c r="B315" s="130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2"/>
      <c r="W315" s="82"/>
      <c r="X315" s="82"/>
      <c r="Y315" s="82"/>
      <c r="Z315" s="82"/>
    </row>
    <row r="316" spans="1:26" ht="12.75" customHeight="1">
      <c r="A316" s="129"/>
      <c r="B316" s="130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2"/>
      <c r="W316" s="82"/>
      <c r="X316" s="82"/>
      <c r="Y316" s="82"/>
      <c r="Z316" s="82"/>
    </row>
    <row r="317" spans="1:26" ht="12.75" customHeight="1">
      <c r="A317" s="129"/>
      <c r="B317" s="130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2"/>
      <c r="W317" s="82"/>
      <c r="X317" s="82"/>
      <c r="Y317" s="82"/>
      <c r="Z317" s="82"/>
    </row>
    <row r="318" spans="1:26" ht="12.75" customHeight="1">
      <c r="A318" s="129"/>
      <c r="B318" s="130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2"/>
      <c r="W318" s="82"/>
      <c r="X318" s="82"/>
      <c r="Y318" s="82"/>
      <c r="Z318" s="82"/>
    </row>
    <row r="319" spans="1:26" ht="12.75" customHeight="1">
      <c r="A319" s="129"/>
      <c r="B319" s="130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2"/>
      <c r="W319" s="82"/>
      <c r="X319" s="82"/>
      <c r="Y319" s="82"/>
      <c r="Z319" s="82"/>
    </row>
    <row r="320" spans="1:26" ht="12.75" customHeight="1">
      <c r="A320" s="129"/>
      <c r="B320" s="130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2"/>
      <c r="W320" s="82"/>
      <c r="X320" s="82"/>
      <c r="Y320" s="82"/>
      <c r="Z320" s="82"/>
    </row>
    <row r="321" spans="1:26" ht="12.75" customHeight="1">
      <c r="A321" s="129"/>
      <c r="B321" s="130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2"/>
      <c r="W321" s="82"/>
      <c r="X321" s="82"/>
      <c r="Y321" s="82"/>
      <c r="Z321" s="82"/>
    </row>
    <row r="322" spans="1:26" ht="12.75" customHeight="1">
      <c r="A322" s="129"/>
      <c r="B322" s="130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2"/>
      <c r="W322" s="82"/>
      <c r="X322" s="82"/>
      <c r="Y322" s="82"/>
      <c r="Z322" s="82"/>
    </row>
    <row r="323" spans="1:26" ht="12.75" customHeight="1">
      <c r="A323" s="129"/>
      <c r="B323" s="130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2"/>
      <c r="W323" s="82"/>
      <c r="X323" s="82"/>
      <c r="Y323" s="82"/>
      <c r="Z323" s="82"/>
    </row>
    <row r="324" spans="1:26" ht="12.75" customHeight="1">
      <c r="A324" s="129"/>
      <c r="B324" s="130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2"/>
      <c r="W324" s="82"/>
      <c r="X324" s="82"/>
      <c r="Y324" s="82"/>
      <c r="Z324" s="82"/>
    </row>
    <row r="325" spans="1:26" ht="12.75" customHeight="1">
      <c r="A325" s="129"/>
      <c r="B325" s="130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2"/>
      <c r="W325" s="82"/>
      <c r="X325" s="82"/>
      <c r="Y325" s="82"/>
      <c r="Z325" s="82"/>
    </row>
    <row r="326" spans="1:26" ht="12.75" customHeight="1">
      <c r="A326" s="129"/>
      <c r="B326" s="130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2"/>
      <c r="W326" s="82"/>
      <c r="X326" s="82"/>
      <c r="Y326" s="82"/>
      <c r="Z326" s="82"/>
    </row>
    <row r="327" spans="1:26" ht="12.75" customHeight="1">
      <c r="A327" s="129"/>
      <c r="B327" s="130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2"/>
      <c r="W327" s="82"/>
      <c r="X327" s="82"/>
      <c r="Y327" s="82"/>
      <c r="Z327" s="82"/>
    </row>
    <row r="328" spans="1:26" ht="12.75" customHeight="1">
      <c r="A328" s="129"/>
      <c r="B328" s="130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2"/>
      <c r="W328" s="82"/>
      <c r="X328" s="82"/>
      <c r="Y328" s="82"/>
      <c r="Z328" s="82"/>
    </row>
    <row r="329" spans="1:26" ht="12.75" customHeight="1">
      <c r="A329" s="129"/>
      <c r="B329" s="130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2"/>
      <c r="W329" s="82"/>
      <c r="X329" s="82"/>
      <c r="Y329" s="82"/>
      <c r="Z329" s="82"/>
    </row>
    <row r="330" spans="1:26" ht="12.75" customHeight="1">
      <c r="A330" s="129"/>
      <c r="B330" s="130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2"/>
      <c r="W330" s="82"/>
      <c r="X330" s="82"/>
      <c r="Y330" s="82"/>
      <c r="Z330" s="82"/>
    </row>
    <row r="331" spans="1:26" ht="12.75" customHeight="1">
      <c r="A331" s="129"/>
      <c r="B331" s="130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2"/>
      <c r="W331" s="82"/>
      <c r="X331" s="82"/>
      <c r="Y331" s="82"/>
      <c r="Z331" s="82"/>
    </row>
    <row r="332" spans="1:26" ht="12.75" customHeight="1">
      <c r="A332" s="129"/>
      <c r="B332" s="130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2"/>
      <c r="W332" s="82"/>
      <c r="X332" s="82"/>
      <c r="Y332" s="82"/>
      <c r="Z332" s="82"/>
    </row>
    <row r="333" spans="1:26" ht="12.75" customHeight="1">
      <c r="A333" s="129"/>
      <c r="B333" s="130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2"/>
      <c r="W333" s="82"/>
      <c r="X333" s="82"/>
      <c r="Y333" s="82"/>
      <c r="Z333" s="82"/>
    </row>
    <row r="334" spans="1:26" ht="12.75" customHeight="1">
      <c r="A334" s="129"/>
      <c r="B334" s="130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2"/>
      <c r="W334" s="82"/>
      <c r="X334" s="82"/>
      <c r="Y334" s="82"/>
      <c r="Z334" s="82"/>
    </row>
    <row r="335" spans="1:26" ht="12.75" customHeight="1">
      <c r="A335" s="129"/>
      <c r="B335" s="130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2"/>
      <c r="W335" s="82"/>
      <c r="X335" s="82"/>
      <c r="Y335" s="82"/>
      <c r="Z335" s="82"/>
    </row>
    <row r="336" spans="1:26" ht="12.75" customHeight="1">
      <c r="A336" s="129"/>
      <c r="B336" s="130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2"/>
      <c r="W336" s="82"/>
      <c r="X336" s="82"/>
      <c r="Y336" s="82"/>
      <c r="Z336" s="82"/>
    </row>
    <row r="337" spans="1:26" ht="12.75" customHeight="1">
      <c r="A337" s="129"/>
      <c r="B337" s="130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2"/>
      <c r="W337" s="82"/>
      <c r="X337" s="82"/>
      <c r="Y337" s="82"/>
      <c r="Z337" s="82"/>
    </row>
    <row r="338" spans="1:26" ht="12.75" customHeight="1">
      <c r="A338" s="129"/>
      <c r="B338" s="130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2"/>
      <c r="W338" s="82"/>
      <c r="X338" s="82"/>
      <c r="Y338" s="82"/>
      <c r="Z338" s="82"/>
    </row>
    <row r="339" spans="1:26" ht="12.75" customHeight="1">
      <c r="A339" s="129"/>
      <c r="B339" s="130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2"/>
      <c r="W339" s="82"/>
      <c r="X339" s="82"/>
      <c r="Y339" s="82"/>
      <c r="Z339" s="82"/>
    </row>
    <row r="340" spans="1:26" ht="12.75" customHeight="1">
      <c r="A340" s="129"/>
      <c r="B340" s="130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2"/>
      <c r="W340" s="82"/>
      <c r="X340" s="82"/>
      <c r="Y340" s="82"/>
      <c r="Z340" s="82"/>
    </row>
    <row r="341" spans="1:26" ht="12.75" customHeight="1">
      <c r="A341" s="129"/>
      <c r="B341" s="130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2"/>
      <c r="W341" s="82"/>
      <c r="X341" s="82"/>
      <c r="Y341" s="82"/>
      <c r="Z341" s="82"/>
    </row>
    <row r="342" spans="1:26" ht="12.75" customHeight="1">
      <c r="A342" s="129"/>
      <c r="B342" s="130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2"/>
      <c r="W342" s="82"/>
      <c r="X342" s="82"/>
      <c r="Y342" s="82"/>
      <c r="Z342" s="82"/>
    </row>
    <row r="343" spans="1:26" ht="12.75" customHeight="1">
      <c r="A343" s="129"/>
      <c r="B343" s="130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2"/>
      <c r="W343" s="82"/>
      <c r="X343" s="82"/>
      <c r="Y343" s="82"/>
      <c r="Z343" s="82"/>
    </row>
    <row r="344" spans="1:26" ht="12.75" customHeight="1">
      <c r="A344" s="129"/>
      <c r="B344" s="130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2"/>
      <c r="W344" s="82"/>
      <c r="X344" s="82"/>
      <c r="Y344" s="82"/>
      <c r="Z344" s="82"/>
    </row>
    <row r="345" spans="1:26" ht="12.75" customHeight="1">
      <c r="A345" s="129"/>
      <c r="B345" s="130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2"/>
      <c r="W345" s="82"/>
      <c r="X345" s="82"/>
      <c r="Y345" s="82"/>
      <c r="Z345" s="82"/>
    </row>
    <row r="346" spans="1:26" ht="12.75" customHeight="1">
      <c r="A346" s="129"/>
      <c r="B346" s="130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2"/>
      <c r="W346" s="82"/>
      <c r="X346" s="82"/>
      <c r="Y346" s="82"/>
      <c r="Z346" s="82"/>
    </row>
    <row r="347" spans="1:26" ht="12.75" customHeight="1">
      <c r="A347" s="129"/>
      <c r="B347" s="130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2"/>
      <c r="W347" s="82"/>
      <c r="X347" s="82"/>
      <c r="Y347" s="82"/>
      <c r="Z347" s="82"/>
    </row>
    <row r="348" spans="1:26" ht="12.75" customHeight="1">
      <c r="A348" s="129"/>
      <c r="B348" s="130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2"/>
      <c r="W348" s="82"/>
      <c r="X348" s="82"/>
      <c r="Y348" s="82"/>
      <c r="Z348" s="82"/>
    </row>
    <row r="349" spans="1:26" ht="12.75" customHeight="1">
      <c r="A349" s="129"/>
      <c r="B349" s="130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2"/>
      <c r="W349" s="82"/>
      <c r="X349" s="82"/>
      <c r="Y349" s="82"/>
      <c r="Z349" s="82"/>
    </row>
    <row r="350" spans="1:26" ht="12.75" customHeight="1">
      <c r="A350" s="129"/>
      <c r="B350" s="130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2"/>
      <c r="W350" s="82"/>
      <c r="X350" s="82"/>
      <c r="Y350" s="82"/>
      <c r="Z350" s="82"/>
    </row>
    <row r="351" spans="1:26" ht="12.75" customHeight="1">
      <c r="A351" s="129"/>
      <c r="B351" s="130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2"/>
      <c r="W351" s="82"/>
      <c r="X351" s="82"/>
      <c r="Y351" s="82"/>
      <c r="Z351" s="82"/>
    </row>
    <row r="352" spans="1:26" ht="12.75" customHeight="1">
      <c r="A352" s="129"/>
      <c r="B352" s="130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2"/>
      <c r="W352" s="82"/>
      <c r="X352" s="82"/>
      <c r="Y352" s="82"/>
      <c r="Z352" s="82"/>
    </row>
    <row r="353" spans="1:26" ht="12.75" customHeight="1">
      <c r="A353" s="129"/>
      <c r="B353" s="130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2"/>
      <c r="W353" s="82"/>
      <c r="X353" s="82"/>
      <c r="Y353" s="82"/>
      <c r="Z353" s="82"/>
    </row>
    <row r="354" spans="1:26" ht="12.75" customHeight="1">
      <c r="A354" s="129"/>
      <c r="B354" s="130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2"/>
      <c r="W354" s="82"/>
      <c r="X354" s="82"/>
      <c r="Y354" s="82"/>
      <c r="Z354" s="82"/>
    </row>
    <row r="355" spans="1:26" ht="12.75" customHeight="1">
      <c r="A355" s="129"/>
      <c r="B355" s="130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2"/>
      <c r="W355" s="82"/>
      <c r="X355" s="82"/>
      <c r="Y355" s="82"/>
      <c r="Z355" s="82"/>
    </row>
    <row r="356" spans="1:26" ht="12.75" customHeight="1">
      <c r="A356" s="129"/>
      <c r="B356" s="130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2"/>
      <c r="W356" s="82"/>
      <c r="X356" s="82"/>
      <c r="Y356" s="82"/>
      <c r="Z356" s="82"/>
    </row>
    <row r="357" spans="1:26" ht="12.75" customHeight="1">
      <c r="A357" s="129"/>
      <c r="B357" s="130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2"/>
      <c r="W357" s="82"/>
      <c r="X357" s="82"/>
      <c r="Y357" s="82"/>
      <c r="Z357" s="82"/>
    </row>
    <row r="358" spans="1:26" ht="12.75" customHeight="1">
      <c r="A358" s="129"/>
      <c r="B358" s="130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2"/>
      <c r="W358" s="82"/>
      <c r="X358" s="82"/>
      <c r="Y358" s="82"/>
      <c r="Z358" s="82"/>
    </row>
    <row r="359" spans="1:26" ht="12.75" customHeight="1">
      <c r="A359" s="129"/>
      <c r="B359" s="130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2"/>
      <c r="W359" s="82"/>
      <c r="X359" s="82"/>
      <c r="Y359" s="82"/>
      <c r="Z359" s="82"/>
    </row>
    <row r="360" spans="1:26" ht="12.75" customHeight="1">
      <c r="A360" s="129"/>
      <c r="B360" s="130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2"/>
      <c r="W360" s="82"/>
      <c r="X360" s="82"/>
      <c r="Y360" s="82"/>
      <c r="Z360" s="82"/>
    </row>
    <row r="361" spans="1:26" ht="12.75" customHeight="1">
      <c r="A361" s="129"/>
      <c r="B361" s="130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2"/>
      <c r="W361" s="82"/>
      <c r="X361" s="82"/>
      <c r="Y361" s="82"/>
      <c r="Z361" s="82"/>
    </row>
    <row r="362" spans="1:26" ht="12.75" customHeight="1">
      <c r="A362" s="129"/>
      <c r="B362" s="130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2"/>
      <c r="W362" s="82"/>
      <c r="X362" s="82"/>
      <c r="Y362" s="82"/>
      <c r="Z362" s="82"/>
    </row>
    <row r="363" spans="1:26" ht="12.75" customHeight="1">
      <c r="A363" s="129"/>
      <c r="B363" s="130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2"/>
      <c r="W363" s="82"/>
      <c r="X363" s="82"/>
      <c r="Y363" s="82"/>
      <c r="Z363" s="82"/>
    </row>
    <row r="364" spans="1:26" ht="12.75" customHeight="1">
      <c r="A364" s="129"/>
      <c r="B364" s="130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2"/>
      <c r="W364" s="82"/>
      <c r="X364" s="82"/>
      <c r="Y364" s="82"/>
      <c r="Z364" s="82"/>
    </row>
    <row r="365" spans="1:26" ht="12.75" customHeight="1">
      <c r="A365" s="129"/>
      <c r="B365" s="130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2"/>
      <c r="W365" s="82"/>
      <c r="X365" s="82"/>
      <c r="Y365" s="82"/>
      <c r="Z365" s="82"/>
    </row>
    <row r="366" spans="1:26" ht="12.75" customHeight="1">
      <c r="A366" s="129"/>
      <c r="B366" s="130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2"/>
      <c r="W366" s="82"/>
      <c r="X366" s="82"/>
      <c r="Y366" s="82"/>
      <c r="Z366" s="82"/>
    </row>
    <row r="367" spans="1:26" ht="12.75" customHeight="1">
      <c r="A367" s="129"/>
      <c r="B367" s="130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2"/>
      <c r="W367" s="82"/>
      <c r="X367" s="82"/>
      <c r="Y367" s="82"/>
      <c r="Z367" s="82"/>
    </row>
    <row r="368" spans="1:26" ht="12.75" customHeight="1">
      <c r="A368" s="129"/>
      <c r="B368" s="130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2"/>
      <c r="W368" s="82"/>
      <c r="X368" s="82"/>
      <c r="Y368" s="82"/>
      <c r="Z368" s="82"/>
    </row>
    <row r="369" spans="1:26" ht="12.75" customHeight="1">
      <c r="A369" s="129"/>
      <c r="B369" s="130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2"/>
      <c r="W369" s="82"/>
      <c r="X369" s="82"/>
      <c r="Y369" s="82"/>
      <c r="Z369" s="82"/>
    </row>
    <row r="370" spans="1:26" ht="12.75" customHeight="1">
      <c r="A370" s="129"/>
      <c r="B370" s="130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2"/>
      <c r="W370" s="82"/>
      <c r="X370" s="82"/>
      <c r="Y370" s="82"/>
      <c r="Z370" s="82"/>
    </row>
    <row r="371" spans="1:26" ht="12.75" customHeight="1">
      <c r="A371" s="129"/>
      <c r="B371" s="130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2"/>
      <c r="W371" s="82"/>
      <c r="X371" s="82"/>
      <c r="Y371" s="82"/>
      <c r="Z371" s="82"/>
    </row>
    <row r="372" spans="1:26" ht="12.75" customHeight="1">
      <c r="A372" s="129"/>
      <c r="B372" s="130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2"/>
      <c r="W372" s="82"/>
      <c r="X372" s="82"/>
      <c r="Y372" s="82"/>
      <c r="Z372" s="82"/>
    </row>
    <row r="373" spans="1:26" ht="12.75" customHeight="1">
      <c r="A373" s="129"/>
      <c r="B373" s="130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2"/>
      <c r="W373" s="82"/>
      <c r="X373" s="82"/>
      <c r="Y373" s="82"/>
      <c r="Z373" s="82"/>
    </row>
    <row r="374" spans="1:26" ht="12.75" customHeight="1">
      <c r="A374" s="129"/>
      <c r="B374" s="130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2"/>
      <c r="W374" s="82"/>
      <c r="X374" s="82"/>
      <c r="Y374" s="82"/>
      <c r="Z374" s="82"/>
    </row>
    <row r="375" spans="1:26" ht="12.75" customHeight="1">
      <c r="A375" s="129"/>
      <c r="B375" s="130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2"/>
      <c r="W375" s="82"/>
      <c r="X375" s="82"/>
      <c r="Y375" s="82"/>
      <c r="Z375" s="82"/>
    </row>
    <row r="376" spans="1:26" ht="12.75" customHeight="1">
      <c r="A376" s="129"/>
      <c r="B376" s="130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2"/>
      <c r="W376" s="82"/>
      <c r="X376" s="82"/>
      <c r="Y376" s="82"/>
      <c r="Z376" s="82"/>
    </row>
    <row r="377" spans="1:26" ht="12.75" customHeight="1">
      <c r="A377" s="129"/>
      <c r="B377" s="130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2"/>
      <c r="W377" s="82"/>
      <c r="X377" s="82"/>
      <c r="Y377" s="82"/>
      <c r="Z377" s="82"/>
    </row>
    <row r="378" spans="1:26" ht="12.75" customHeight="1">
      <c r="A378" s="129"/>
      <c r="B378" s="130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2"/>
      <c r="W378" s="82"/>
      <c r="X378" s="82"/>
      <c r="Y378" s="82"/>
      <c r="Z378" s="82"/>
    </row>
    <row r="379" spans="1:26" ht="12.75" customHeight="1">
      <c r="A379" s="129"/>
      <c r="B379" s="130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2"/>
      <c r="W379" s="82"/>
      <c r="X379" s="82"/>
      <c r="Y379" s="82"/>
      <c r="Z379" s="82"/>
    </row>
    <row r="380" spans="1:26" ht="12.75" customHeight="1">
      <c r="A380" s="129"/>
      <c r="B380" s="130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2"/>
      <c r="W380" s="82"/>
      <c r="X380" s="82"/>
      <c r="Y380" s="82"/>
      <c r="Z380" s="82"/>
    </row>
    <row r="381" spans="1:26" ht="12.75" customHeight="1">
      <c r="A381" s="129"/>
      <c r="B381" s="130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2"/>
      <c r="W381" s="82"/>
      <c r="X381" s="82"/>
      <c r="Y381" s="82"/>
      <c r="Z381" s="82"/>
    </row>
    <row r="382" spans="1:26" ht="12.75" customHeight="1">
      <c r="A382" s="129"/>
      <c r="B382" s="130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2"/>
      <c r="W382" s="82"/>
      <c r="X382" s="82"/>
      <c r="Y382" s="82"/>
      <c r="Z382" s="82"/>
    </row>
    <row r="383" spans="1:26" ht="12.75" customHeight="1">
      <c r="A383" s="129"/>
      <c r="B383" s="130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2"/>
      <c r="W383" s="82"/>
      <c r="X383" s="82"/>
      <c r="Y383" s="82"/>
      <c r="Z383" s="82"/>
    </row>
    <row r="384" spans="1:26" ht="12.75" customHeight="1">
      <c r="A384" s="129"/>
      <c r="B384" s="130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2"/>
      <c r="W384" s="82"/>
      <c r="X384" s="82"/>
      <c r="Y384" s="82"/>
      <c r="Z384" s="82"/>
    </row>
    <row r="385" spans="1:26" ht="12.75" customHeight="1">
      <c r="A385" s="129"/>
      <c r="B385" s="130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2"/>
      <c r="W385" s="82"/>
      <c r="X385" s="82"/>
      <c r="Y385" s="82"/>
      <c r="Z385" s="82"/>
    </row>
    <row r="386" spans="1:26" ht="12.75" customHeight="1">
      <c r="A386" s="129"/>
      <c r="B386" s="130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2"/>
      <c r="W386" s="82"/>
      <c r="X386" s="82"/>
      <c r="Y386" s="82"/>
      <c r="Z386" s="82"/>
    </row>
    <row r="387" spans="1:26" ht="12.75" customHeight="1">
      <c r="A387" s="129"/>
      <c r="B387" s="130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2"/>
      <c r="W387" s="82"/>
      <c r="X387" s="82"/>
      <c r="Y387" s="82"/>
      <c r="Z387" s="82"/>
    </row>
    <row r="388" spans="1:26" ht="12.75" customHeight="1">
      <c r="A388" s="129"/>
      <c r="B388" s="130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2"/>
      <c r="W388" s="82"/>
      <c r="X388" s="82"/>
      <c r="Y388" s="82"/>
      <c r="Z388" s="82"/>
    </row>
    <row r="389" spans="1:26" ht="12.75" customHeight="1">
      <c r="A389" s="129"/>
      <c r="B389" s="130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2"/>
      <c r="W389" s="82"/>
      <c r="X389" s="82"/>
      <c r="Y389" s="82"/>
      <c r="Z389" s="82"/>
    </row>
    <row r="390" spans="1:26" ht="12.75" customHeight="1">
      <c r="A390" s="129"/>
      <c r="B390" s="130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2"/>
      <c r="W390" s="82"/>
      <c r="X390" s="82"/>
      <c r="Y390" s="82"/>
      <c r="Z390" s="82"/>
    </row>
    <row r="391" spans="1:26" ht="12.75" customHeight="1">
      <c r="A391" s="129"/>
      <c r="B391" s="130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2"/>
      <c r="W391" s="82"/>
      <c r="X391" s="82"/>
      <c r="Y391" s="82"/>
      <c r="Z391" s="82"/>
    </row>
    <row r="392" spans="1:26" ht="12.75" customHeight="1">
      <c r="A392" s="129"/>
      <c r="B392" s="130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2"/>
      <c r="W392" s="82"/>
      <c r="X392" s="82"/>
      <c r="Y392" s="82"/>
      <c r="Z392" s="82"/>
    </row>
    <row r="393" spans="1:26" ht="12.75" customHeight="1">
      <c r="A393" s="129"/>
      <c r="B393" s="130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2"/>
      <c r="W393" s="82"/>
      <c r="X393" s="82"/>
      <c r="Y393" s="82"/>
      <c r="Z393" s="82"/>
    </row>
    <row r="394" spans="1:26" ht="12.75" customHeight="1">
      <c r="A394" s="129"/>
      <c r="B394" s="130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2"/>
      <c r="W394" s="82"/>
      <c r="X394" s="82"/>
      <c r="Y394" s="82"/>
      <c r="Z394" s="82"/>
    </row>
    <row r="395" spans="1:26" ht="12.75" customHeight="1">
      <c r="A395" s="129"/>
      <c r="B395" s="130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2"/>
      <c r="W395" s="82"/>
      <c r="X395" s="82"/>
      <c r="Y395" s="82"/>
      <c r="Z395" s="82"/>
    </row>
    <row r="396" spans="1:26" ht="12.75" customHeight="1">
      <c r="A396" s="129"/>
      <c r="B396" s="130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2"/>
      <c r="W396" s="82"/>
      <c r="X396" s="82"/>
      <c r="Y396" s="82"/>
      <c r="Z396" s="82"/>
    </row>
    <row r="397" spans="1:26" ht="12.75" customHeight="1">
      <c r="A397" s="129"/>
      <c r="B397" s="130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2"/>
      <c r="W397" s="82"/>
      <c r="X397" s="82"/>
      <c r="Y397" s="82"/>
      <c r="Z397" s="82"/>
    </row>
    <row r="398" spans="1:26" ht="12.75" customHeight="1">
      <c r="A398" s="129"/>
      <c r="B398" s="130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2"/>
      <c r="W398" s="82"/>
      <c r="X398" s="82"/>
      <c r="Y398" s="82"/>
      <c r="Z398" s="82"/>
    </row>
    <row r="399" spans="1:26" ht="12.75" customHeight="1">
      <c r="A399" s="129"/>
      <c r="B399" s="130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2"/>
      <c r="W399" s="82"/>
      <c r="X399" s="82"/>
      <c r="Y399" s="82"/>
      <c r="Z399" s="82"/>
    </row>
    <row r="400" spans="1:26" ht="12.75" customHeight="1">
      <c r="A400" s="129"/>
      <c r="B400" s="130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2"/>
      <c r="W400" s="82"/>
      <c r="X400" s="82"/>
      <c r="Y400" s="82"/>
      <c r="Z400" s="82"/>
    </row>
    <row r="401" spans="1:26" ht="12.75" customHeight="1">
      <c r="A401" s="129"/>
      <c r="B401" s="130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2"/>
      <c r="W401" s="82"/>
      <c r="X401" s="82"/>
      <c r="Y401" s="82"/>
      <c r="Z401" s="82"/>
    </row>
    <row r="402" spans="1:26" ht="12.75" customHeight="1">
      <c r="A402" s="129"/>
      <c r="B402" s="130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2"/>
      <c r="W402" s="82"/>
      <c r="X402" s="82"/>
      <c r="Y402" s="82"/>
      <c r="Z402" s="82"/>
    </row>
    <row r="403" spans="1:26" ht="12.75" customHeight="1">
      <c r="A403" s="129"/>
      <c r="B403" s="130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2"/>
      <c r="W403" s="82"/>
      <c r="X403" s="82"/>
      <c r="Y403" s="82"/>
      <c r="Z403" s="82"/>
    </row>
    <row r="404" spans="1:26" ht="12.75" customHeight="1">
      <c r="A404" s="129"/>
      <c r="B404" s="130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2"/>
      <c r="W404" s="82"/>
      <c r="X404" s="82"/>
      <c r="Y404" s="82"/>
      <c r="Z404" s="82"/>
    </row>
    <row r="405" spans="1:26" ht="12.75" customHeight="1">
      <c r="A405" s="129"/>
      <c r="B405" s="130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2"/>
      <c r="W405" s="82"/>
      <c r="X405" s="82"/>
      <c r="Y405" s="82"/>
      <c r="Z405" s="82"/>
    </row>
    <row r="406" spans="1:26" ht="12.75" customHeight="1">
      <c r="A406" s="129"/>
      <c r="B406" s="130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2"/>
      <c r="W406" s="82"/>
      <c r="X406" s="82"/>
      <c r="Y406" s="82"/>
      <c r="Z406" s="82"/>
    </row>
    <row r="407" spans="1:26" ht="12.75" customHeight="1">
      <c r="A407" s="129"/>
      <c r="B407" s="130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2"/>
      <c r="W407" s="82"/>
      <c r="X407" s="82"/>
      <c r="Y407" s="82"/>
      <c r="Z407" s="82"/>
    </row>
    <row r="408" spans="1:26" ht="12.75" customHeight="1">
      <c r="A408" s="129"/>
      <c r="B408" s="130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2"/>
      <c r="W408" s="82"/>
      <c r="X408" s="82"/>
      <c r="Y408" s="82"/>
      <c r="Z408" s="82"/>
    </row>
    <row r="409" spans="1:26" ht="12.75" customHeight="1">
      <c r="A409" s="129"/>
      <c r="B409" s="130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2"/>
      <c r="W409" s="82"/>
      <c r="X409" s="82"/>
      <c r="Y409" s="82"/>
      <c r="Z409" s="82"/>
    </row>
    <row r="410" spans="1:26" ht="12.75" customHeight="1">
      <c r="A410" s="129"/>
      <c r="B410" s="130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2"/>
      <c r="W410" s="82"/>
      <c r="X410" s="82"/>
      <c r="Y410" s="82"/>
      <c r="Z410" s="82"/>
    </row>
    <row r="411" spans="1:26" ht="12.75" customHeight="1">
      <c r="A411" s="129"/>
      <c r="B411" s="130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2"/>
      <c r="W411" s="82"/>
      <c r="X411" s="82"/>
      <c r="Y411" s="82"/>
      <c r="Z411" s="82"/>
    </row>
    <row r="412" spans="1:26" ht="12.75" customHeight="1">
      <c r="A412" s="129"/>
      <c r="B412" s="130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2"/>
      <c r="W412" s="82"/>
      <c r="X412" s="82"/>
      <c r="Y412" s="82"/>
      <c r="Z412" s="82"/>
    </row>
    <row r="413" spans="1:26" ht="12.75" customHeight="1">
      <c r="A413" s="129"/>
      <c r="B413" s="130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2"/>
      <c r="W413" s="82"/>
      <c r="X413" s="82"/>
      <c r="Y413" s="82"/>
      <c r="Z413" s="82"/>
    </row>
    <row r="414" spans="1:26" ht="12.75" customHeight="1">
      <c r="A414" s="129"/>
      <c r="B414" s="130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2"/>
      <c r="W414" s="82"/>
      <c r="X414" s="82"/>
      <c r="Y414" s="82"/>
      <c r="Z414" s="82"/>
    </row>
    <row r="415" spans="1:26" ht="12.75" customHeight="1">
      <c r="A415" s="129"/>
      <c r="B415" s="130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2"/>
      <c r="W415" s="82"/>
      <c r="X415" s="82"/>
      <c r="Y415" s="82"/>
      <c r="Z415" s="82"/>
    </row>
    <row r="416" spans="1:26" ht="12.75" customHeight="1">
      <c r="A416" s="129"/>
      <c r="B416" s="130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2"/>
      <c r="W416" s="82"/>
      <c r="X416" s="82"/>
      <c r="Y416" s="82"/>
      <c r="Z416" s="82"/>
    </row>
    <row r="417" spans="1:26" ht="12.75" customHeight="1">
      <c r="A417" s="129"/>
      <c r="B417" s="130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2"/>
      <c r="W417" s="82"/>
      <c r="X417" s="82"/>
      <c r="Y417" s="82"/>
      <c r="Z417" s="82"/>
    </row>
    <row r="418" spans="1:26" ht="12.75" customHeight="1">
      <c r="A418" s="129"/>
      <c r="B418" s="130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2"/>
      <c r="W418" s="82"/>
      <c r="X418" s="82"/>
      <c r="Y418" s="82"/>
      <c r="Z418" s="82"/>
    </row>
    <row r="419" spans="1:26" ht="12.75" customHeight="1">
      <c r="A419" s="129"/>
      <c r="B419" s="130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2"/>
      <c r="W419" s="82"/>
      <c r="X419" s="82"/>
      <c r="Y419" s="82"/>
      <c r="Z419" s="82"/>
    </row>
    <row r="420" spans="1:26" ht="12.75" customHeight="1">
      <c r="A420" s="129"/>
      <c r="B420" s="130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2"/>
      <c r="W420" s="82"/>
      <c r="X420" s="82"/>
      <c r="Y420" s="82"/>
      <c r="Z420" s="82"/>
    </row>
    <row r="421" spans="1:26" ht="12.75" customHeight="1">
      <c r="A421" s="129"/>
      <c r="B421" s="130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2"/>
      <c r="W421" s="82"/>
      <c r="X421" s="82"/>
      <c r="Y421" s="82"/>
      <c r="Z421" s="82"/>
    </row>
    <row r="422" spans="1:26" ht="12.75" customHeight="1">
      <c r="A422" s="129"/>
      <c r="B422" s="130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2"/>
      <c r="W422" s="82"/>
      <c r="X422" s="82"/>
      <c r="Y422" s="82"/>
      <c r="Z422" s="82"/>
    </row>
    <row r="423" spans="1:26" ht="12.75" customHeight="1">
      <c r="A423" s="129"/>
      <c r="B423" s="130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2"/>
      <c r="W423" s="82"/>
      <c r="X423" s="82"/>
      <c r="Y423" s="82"/>
      <c r="Z423" s="82"/>
    </row>
    <row r="424" spans="1:26" ht="12.75" customHeight="1">
      <c r="A424" s="129"/>
      <c r="B424" s="130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2"/>
      <c r="W424" s="82"/>
      <c r="X424" s="82"/>
      <c r="Y424" s="82"/>
      <c r="Z424" s="82"/>
    </row>
    <row r="425" spans="1:26" ht="12.75" customHeight="1">
      <c r="A425" s="129"/>
      <c r="B425" s="130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2"/>
      <c r="W425" s="82"/>
      <c r="X425" s="82"/>
      <c r="Y425" s="82"/>
      <c r="Z425" s="82"/>
    </row>
    <row r="426" spans="1:26" ht="12.75" customHeight="1">
      <c r="A426" s="129"/>
      <c r="B426" s="130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2"/>
      <c r="W426" s="82"/>
      <c r="X426" s="82"/>
      <c r="Y426" s="82"/>
      <c r="Z426" s="82"/>
    </row>
    <row r="427" spans="1:26" ht="12.75" customHeight="1">
      <c r="A427" s="129"/>
      <c r="B427" s="130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2"/>
      <c r="W427" s="82"/>
      <c r="X427" s="82"/>
      <c r="Y427" s="82"/>
      <c r="Z427" s="82"/>
    </row>
    <row r="428" spans="1:26" ht="12.75" customHeight="1">
      <c r="A428" s="129"/>
      <c r="B428" s="130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2"/>
      <c r="W428" s="82"/>
      <c r="X428" s="82"/>
      <c r="Y428" s="82"/>
      <c r="Z428" s="82"/>
    </row>
    <row r="429" spans="1:26" ht="12.75" customHeight="1">
      <c r="A429" s="129"/>
      <c r="B429" s="130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2"/>
      <c r="W429" s="82"/>
      <c r="X429" s="82"/>
      <c r="Y429" s="82"/>
      <c r="Z429" s="82"/>
    </row>
    <row r="430" spans="1:26" ht="12.75" customHeight="1">
      <c r="A430" s="129"/>
      <c r="B430" s="130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2"/>
      <c r="W430" s="82"/>
      <c r="X430" s="82"/>
      <c r="Y430" s="82"/>
      <c r="Z430" s="82"/>
    </row>
    <row r="431" spans="1:26" ht="12.75" customHeight="1">
      <c r="A431" s="129"/>
      <c r="B431" s="130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2"/>
      <c r="W431" s="82"/>
      <c r="X431" s="82"/>
      <c r="Y431" s="82"/>
      <c r="Z431" s="82"/>
    </row>
    <row r="432" spans="1:26" ht="12.75" customHeight="1">
      <c r="A432" s="129"/>
      <c r="B432" s="130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2"/>
      <c r="W432" s="82"/>
      <c r="X432" s="82"/>
      <c r="Y432" s="82"/>
      <c r="Z432" s="82"/>
    </row>
    <row r="433" spans="1:26" ht="12.75" customHeight="1">
      <c r="A433" s="129"/>
      <c r="B433" s="130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2"/>
      <c r="W433" s="82"/>
      <c r="X433" s="82"/>
      <c r="Y433" s="82"/>
      <c r="Z433" s="82"/>
    </row>
    <row r="434" spans="1:26" ht="12.75" customHeight="1">
      <c r="A434" s="129"/>
      <c r="B434" s="130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2"/>
      <c r="W434" s="82"/>
      <c r="X434" s="82"/>
      <c r="Y434" s="82"/>
      <c r="Z434" s="82"/>
    </row>
    <row r="435" spans="1:26" ht="12.75" customHeight="1">
      <c r="A435" s="129"/>
      <c r="B435" s="130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2"/>
      <c r="W435" s="82"/>
      <c r="X435" s="82"/>
      <c r="Y435" s="82"/>
      <c r="Z435" s="82"/>
    </row>
    <row r="436" spans="1:26" ht="12.75" customHeight="1">
      <c r="A436" s="129"/>
      <c r="B436" s="130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2"/>
      <c r="W436" s="82"/>
      <c r="X436" s="82"/>
      <c r="Y436" s="82"/>
      <c r="Z436" s="82"/>
    </row>
    <row r="437" spans="1:26" ht="12.75" customHeight="1">
      <c r="A437" s="129"/>
      <c r="B437" s="130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2"/>
      <c r="W437" s="82"/>
      <c r="X437" s="82"/>
      <c r="Y437" s="82"/>
      <c r="Z437" s="82"/>
    </row>
    <row r="438" spans="1:26" ht="12.75" customHeight="1">
      <c r="A438" s="129"/>
      <c r="B438" s="130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2"/>
      <c r="W438" s="82"/>
      <c r="X438" s="82"/>
      <c r="Y438" s="82"/>
      <c r="Z438" s="82"/>
    </row>
    <row r="439" spans="1:26" ht="12.75" customHeight="1">
      <c r="A439" s="129"/>
      <c r="B439" s="130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2"/>
      <c r="W439" s="82"/>
      <c r="X439" s="82"/>
      <c r="Y439" s="82"/>
      <c r="Z439" s="82"/>
    </row>
    <row r="440" spans="1:26" ht="12.75" customHeight="1">
      <c r="A440" s="129"/>
      <c r="B440" s="130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2"/>
      <c r="W440" s="82"/>
      <c r="X440" s="82"/>
      <c r="Y440" s="82"/>
      <c r="Z440" s="82"/>
    </row>
    <row r="441" spans="1:26" ht="12.75" customHeight="1">
      <c r="A441" s="129"/>
      <c r="B441" s="130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2"/>
      <c r="W441" s="82"/>
      <c r="X441" s="82"/>
      <c r="Y441" s="82"/>
      <c r="Z441" s="82"/>
    </row>
    <row r="442" spans="1:26" ht="12.75" customHeight="1">
      <c r="A442" s="129"/>
      <c r="B442" s="130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2"/>
      <c r="W442" s="82"/>
      <c r="X442" s="82"/>
      <c r="Y442" s="82"/>
      <c r="Z442" s="82"/>
    </row>
    <row r="443" spans="1:26" ht="12.75" customHeight="1">
      <c r="A443" s="129"/>
      <c r="B443" s="130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2"/>
      <c r="W443" s="82"/>
      <c r="X443" s="82"/>
      <c r="Y443" s="82"/>
      <c r="Z443" s="82"/>
    </row>
    <row r="444" spans="1:26" ht="12.75" customHeight="1">
      <c r="A444" s="129"/>
      <c r="B444" s="130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2"/>
      <c r="W444" s="82"/>
      <c r="X444" s="82"/>
      <c r="Y444" s="82"/>
      <c r="Z444" s="82"/>
    </row>
    <row r="445" spans="1:26" ht="12.75" customHeight="1">
      <c r="A445" s="129"/>
      <c r="B445" s="130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2"/>
      <c r="W445" s="82"/>
      <c r="X445" s="82"/>
      <c r="Y445" s="82"/>
      <c r="Z445" s="82"/>
    </row>
    <row r="446" spans="1:26" ht="12.75" customHeight="1">
      <c r="A446" s="129"/>
      <c r="B446" s="130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2"/>
      <c r="W446" s="82"/>
      <c r="X446" s="82"/>
      <c r="Y446" s="82"/>
      <c r="Z446" s="82"/>
    </row>
    <row r="447" spans="1:26" ht="12.75" customHeight="1">
      <c r="A447" s="129"/>
      <c r="B447" s="130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2"/>
      <c r="W447" s="82"/>
      <c r="X447" s="82"/>
      <c r="Y447" s="82"/>
      <c r="Z447" s="82"/>
    </row>
    <row r="448" spans="1:26" ht="12.75" customHeight="1">
      <c r="A448" s="129"/>
      <c r="B448" s="130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2"/>
      <c r="W448" s="82"/>
      <c r="X448" s="82"/>
      <c r="Y448" s="82"/>
      <c r="Z448" s="82"/>
    </row>
    <row r="449" spans="1:26" ht="12.75" customHeight="1">
      <c r="A449" s="129"/>
      <c r="B449" s="130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2"/>
      <c r="W449" s="82"/>
      <c r="X449" s="82"/>
      <c r="Y449" s="82"/>
      <c r="Z449" s="82"/>
    </row>
    <row r="450" spans="1:26" ht="12.75" customHeight="1">
      <c r="A450" s="129"/>
      <c r="B450" s="130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2"/>
      <c r="W450" s="82"/>
      <c r="X450" s="82"/>
      <c r="Y450" s="82"/>
      <c r="Z450" s="82"/>
    </row>
    <row r="451" spans="1:26" ht="12.75" customHeight="1">
      <c r="A451" s="129"/>
      <c r="B451" s="130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2"/>
      <c r="W451" s="82"/>
      <c r="X451" s="82"/>
      <c r="Y451" s="82"/>
      <c r="Z451" s="82"/>
    </row>
    <row r="452" spans="1:26" ht="12.75" customHeight="1">
      <c r="A452" s="129"/>
      <c r="B452" s="130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2"/>
      <c r="W452" s="82"/>
      <c r="X452" s="82"/>
      <c r="Y452" s="82"/>
      <c r="Z452" s="82"/>
    </row>
    <row r="453" spans="1:26" ht="12.75" customHeight="1">
      <c r="A453" s="129"/>
      <c r="B453" s="130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2"/>
      <c r="W453" s="82"/>
      <c r="X453" s="82"/>
      <c r="Y453" s="82"/>
      <c r="Z453" s="82"/>
    </row>
    <row r="454" spans="1:26" ht="12.75" customHeight="1">
      <c r="A454" s="129"/>
      <c r="B454" s="130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2"/>
      <c r="W454" s="82"/>
      <c r="X454" s="82"/>
      <c r="Y454" s="82"/>
      <c r="Z454" s="82"/>
    </row>
    <row r="455" spans="1:26" ht="12.75" customHeight="1">
      <c r="A455" s="129"/>
      <c r="B455" s="130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2"/>
      <c r="W455" s="82"/>
      <c r="X455" s="82"/>
      <c r="Y455" s="82"/>
      <c r="Z455" s="82"/>
    </row>
    <row r="456" spans="1:26" ht="12.75" customHeight="1">
      <c r="A456" s="129"/>
      <c r="B456" s="130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2"/>
      <c r="W456" s="82"/>
      <c r="X456" s="82"/>
      <c r="Y456" s="82"/>
      <c r="Z456" s="82"/>
    </row>
    <row r="457" spans="1:26" ht="12.75" customHeight="1">
      <c r="A457" s="129"/>
      <c r="B457" s="130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2"/>
      <c r="W457" s="82"/>
      <c r="X457" s="82"/>
      <c r="Y457" s="82"/>
      <c r="Z457" s="82"/>
    </row>
    <row r="458" spans="1:26" ht="12.75" customHeight="1">
      <c r="A458" s="129"/>
      <c r="B458" s="130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2"/>
      <c r="W458" s="82"/>
      <c r="X458" s="82"/>
      <c r="Y458" s="82"/>
      <c r="Z458" s="82"/>
    </row>
    <row r="459" spans="1:26" ht="12.75" customHeight="1">
      <c r="A459" s="129"/>
      <c r="B459" s="130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2"/>
      <c r="W459" s="82"/>
      <c r="X459" s="82"/>
      <c r="Y459" s="82"/>
      <c r="Z459" s="82"/>
    </row>
    <row r="460" spans="1:26" ht="12.75" customHeight="1">
      <c r="A460" s="129"/>
      <c r="B460" s="130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2"/>
      <c r="W460" s="82"/>
      <c r="X460" s="82"/>
      <c r="Y460" s="82"/>
      <c r="Z460" s="82"/>
    </row>
    <row r="461" spans="1:26" ht="12.75" customHeight="1">
      <c r="A461" s="129"/>
      <c r="B461" s="130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2"/>
      <c r="W461" s="82"/>
      <c r="X461" s="82"/>
      <c r="Y461" s="82"/>
      <c r="Z461" s="82"/>
    </row>
    <row r="462" spans="1:26" ht="12.75" customHeight="1">
      <c r="A462" s="129"/>
      <c r="B462" s="130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2"/>
      <c r="W462" s="82"/>
      <c r="X462" s="82"/>
      <c r="Y462" s="82"/>
      <c r="Z462" s="82"/>
    </row>
    <row r="463" spans="1:26" ht="12.75" customHeight="1">
      <c r="A463" s="129"/>
      <c r="B463" s="130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2"/>
      <c r="W463" s="82"/>
      <c r="X463" s="82"/>
      <c r="Y463" s="82"/>
      <c r="Z463" s="82"/>
    </row>
    <row r="464" spans="1:26" ht="12.75" customHeight="1">
      <c r="A464" s="129"/>
      <c r="B464" s="130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2"/>
      <c r="W464" s="82"/>
      <c r="X464" s="82"/>
      <c r="Y464" s="82"/>
      <c r="Z464" s="82"/>
    </row>
    <row r="465" spans="1:26" ht="12.75" customHeight="1">
      <c r="A465" s="129"/>
      <c r="B465" s="130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2"/>
      <c r="W465" s="82"/>
      <c r="X465" s="82"/>
      <c r="Y465" s="82"/>
      <c r="Z465" s="82"/>
    </row>
    <row r="466" spans="1:26" ht="12.75" customHeight="1">
      <c r="A466" s="129"/>
      <c r="B466" s="130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2"/>
      <c r="W466" s="82"/>
      <c r="X466" s="82"/>
      <c r="Y466" s="82"/>
      <c r="Z466" s="82"/>
    </row>
    <row r="467" spans="1:26" ht="12.75" customHeight="1">
      <c r="A467" s="129"/>
      <c r="B467" s="130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2"/>
      <c r="W467" s="82"/>
      <c r="X467" s="82"/>
      <c r="Y467" s="82"/>
      <c r="Z467" s="82"/>
    </row>
    <row r="468" spans="1:26" ht="12.75" customHeight="1">
      <c r="A468" s="129"/>
      <c r="B468" s="130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2"/>
      <c r="W468" s="82"/>
      <c r="X468" s="82"/>
      <c r="Y468" s="82"/>
      <c r="Z468" s="82"/>
    </row>
    <row r="469" spans="1:26" ht="12.75" customHeight="1">
      <c r="A469" s="129"/>
      <c r="B469" s="130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2"/>
      <c r="W469" s="82"/>
      <c r="X469" s="82"/>
      <c r="Y469" s="82"/>
      <c r="Z469" s="82"/>
    </row>
    <row r="470" spans="1:26" ht="12.75" customHeight="1">
      <c r="A470" s="129"/>
      <c r="B470" s="130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2"/>
      <c r="W470" s="82"/>
      <c r="X470" s="82"/>
      <c r="Y470" s="82"/>
      <c r="Z470" s="82"/>
    </row>
    <row r="471" spans="1:26" ht="12.75" customHeight="1">
      <c r="A471" s="129"/>
      <c r="B471" s="130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2"/>
      <c r="W471" s="82"/>
      <c r="X471" s="82"/>
      <c r="Y471" s="82"/>
      <c r="Z471" s="82"/>
    </row>
    <row r="472" spans="1:26" ht="12.75" customHeight="1">
      <c r="A472" s="129"/>
      <c r="B472" s="130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2"/>
      <c r="W472" s="82"/>
      <c r="X472" s="82"/>
      <c r="Y472" s="82"/>
      <c r="Z472" s="82"/>
    </row>
    <row r="473" spans="1:26" ht="12.75" customHeight="1">
      <c r="A473" s="129"/>
      <c r="B473" s="130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2"/>
      <c r="W473" s="82"/>
      <c r="X473" s="82"/>
      <c r="Y473" s="82"/>
      <c r="Z473" s="82"/>
    </row>
    <row r="474" spans="1:26" ht="12.75" customHeight="1">
      <c r="A474" s="129"/>
      <c r="B474" s="130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2"/>
      <c r="W474" s="82"/>
      <c r="X474" s="82"/>
      <c r="Y474" s="82"/>
      <c r="Z474" s="82"/>
    </row>
    <row r="475" spans="1:26" ht="12.75" customHeight="1">
      <c r="A475" s="129"/>
      <c r="B475" s="130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2"/>
      <c r="W475" s="82"/>
      <c r="X475" s="82"/>
      <c r="Y475" s="82"/>
      <c r="Z475" s="82"/>
    </row>
    <row r="476" spans="1:26" ht="12.75" customHeight="1">
      <c r="A476" s="129"/>
      <c r="B476" s="130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2"/>
      <c r="W476" s="82"/>
      <c r="X476" s="82"/>
      <c r="Y476" s="82"/>
      <c r="Z476" s="82"/>
    </row>
    <row r="477" spans="1:26" ht="12.75" customHeight="1">
      <c r="A477" s="129"/>
      <c r="B477" s="130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2"/>
      <c r="W477" s="82"/>
      <c r="X477" s="82"/>
      <c r="Y477" s="82"/>
      <c r="Z477" s="82"/>
    </row>
    <row r="478" spans="1:26" ht="12.75" customHeight="1">
      <c r="A478" s="129"/>
      <c r="B478" s="130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2"/>
      <c r="W478" s="82"/>
      <c r="X478" s="82"/>
      <c r="Y478" s="82"/>
      <c r="Z478" s="82"/>
    </row>
    <row r="479" spans="1:26" ht="12.75" customHeight="1">
      <c r="A479" s="129"/>
      <c r="B479" s="130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2"/>
      <c r="W479" s="82"/>
      <c r="X479" s="82"/>
      <c r="Y479" s="82"/>
      <c r="Z479" s="82"/>
    </row>
    <row r="480" spans="1:26" ht="12.75" customHeight="1">
      <c r="A480" s="129"/>
      <c r="B480" s="130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2"/>
      <c r="W480" s="82"/>
      <c r="X480" s="82"/>
      <c r="Y480" s="82"/>
      <c r="Z480" s="82"/>
    </row>
    <row r="481" spans="1:26" ht="12.75" customHeight="1">
      <c r="A481" s="129"/>
      <c r="B481" s="130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2"/>
      <c r="W481" s="82"/>
      <c r="X481" s="82"/>
      <c r="Y481" s="82"/>
      <c r="Z481" s="82"/>
    </row>
    <row r="482" spans="1:26" ht="12.75" customHeight="1">
      <c r="A482" s="129"/>
      <c r="B482" s="130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2"/>
      <c r="W482" s="82"/>
      <c r="X482" s="82"/>
      <c r="Y482" s="82"/>
      <c r="Z482" s="82"/>
    </row>
    <row r="483" spans="1:26" ht="12.75" customHeight="1">
      <c r="A483" s="129"/>
      <c r="B483" s="130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2"/>
      <c r="W483" s="82"/>
      <c r="X483" s="82"/>
      <c r="Y483" s="82"/>
      <c r="Z483" s="82"/>
    </row>
    <row r="484" spans="1:26" ht="12.75" customHeight="1">
      <c r="A484" s="129"/>
      <c r="B484" s="130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2"/>
      <c r="W484" s="82"/>
      <c r="X484" s="82"/>
      <c r="Y484" s="82"/>
      <c r="Z484" s="82"/>
    </row>
    <row r="485" spans="1:26" ht="12.75" customHeight="1">
      <c r="A485" s="129"/>
      <c r="B485" s="130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2"/>
      <c r="W485" s="82"/>
      <c r="X485" s="82"/>
      <c r="Y485" s="82"/>
      <c r="Z485" s="82"/>
    </row>
    <row r="486" spans="1:26" ht="12.75" customHeight="1">
      <c r="A486" s="129"/>
      <c r="B486" s="130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2"/>
      <c r="W486" s="82"/>
      <c r="X486" s="82"/>
      <c r="Y486" s="82"/>
      <c r="Z486" s="82"/>
    </row>
    <row r="487" spans="1:26" ht="12.75" customHeight="1">
      <c r="A487" s="129"/>
      <c r="B487" s="130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2"/>
      <c r="W487" s="82"/>
      <c r="X487" s="82"/>
      <c r="Y487" s="82"/>
      <c r="Z487" s="82"/>
    </row>
    <row r="488" spans="1:26" ht="12.75" customHeight="1">
      <c r="A488" s="129"/>
      <c r="B488" s="130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2"/>
      <c r="W488" s="82"/>
      <c r="X488" s="82"/>
      <c r="Y488" s="82"/>
      <c r="Z488" s="82"/>
    </row>
    <row r="489" spans="1:26" ht="12.75" customHeight="1">
      <c r="A489" s="129"/>
      <c r="B489" s="130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2"/>
      <c r="W489" s="82"/>
      <c r="X489" s="82"/>
      <c r="Y489" s="82"/>
      <c r="Z489" s="82"/>
    </row>
    <row r="490" spans="1:26" ht="12.75" customHeight="1">
      <c r="A490" s="129"/>
      <c r="B490" s="130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2"/>
      <c r="W490" s="82"/>
      <c r="X490" s="82"/>
      <c r="Y490" s="82"/>
      <c r="Z490" s="82"/>
    </row>
    <row r="491" spans="1:26" ht="12.75" customHeight="1">
      <c r="A491" s="129"/>
      <c r="B491" s="130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2"/>
      <c r="W491" s="82"/>
      <c r="X491" s="82"/>
      <c r="Y491" s="82"/>
      <c r="Z491" s="82"/>
    </row>
    <row r="492" spans="1:26" ht="12.75" customHeight="1">
      <c r="A492" s="129"/>
      <c r="B492" s="130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2"/>
      <c r="W492" s="82"/>
      <c r="X492" s="82"/>
      <c r="Y492" s="82"/>
      <c r="Z492" s="82"/>
    </row>
    <row r="493" spans="1:26" ht="12.75" customHeight="1">
      <c r="A493" s="129"/>
      <c r="B493" s="130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2"/>
      <c r="W493" s="82"/>
      <c r="X493" s="82"/>
      <c r="Y493" s="82"/>
      <c r="Z493" s="82"/>
    </row>
    <row r="494" spans="1:26" ht="12.75" customHeight="1">
      <c r="A494" s="129"/>
      <c r="B494" s="130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2"/>
      <c r="W494" s="82"/>
      <c r="X494" s="82"/>
      <c r="Y494" s="82"/>
      <c r="Z494" s="82"/>
    </row>
    <row r="495" spans="1:26" ht="12.75" customHeight="1">
      <c r="A495" s="129"/>
      <c r="B495" s="130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2"/>
      <c r="W495" s="82"/>
      <c r="X495" s="82"/>
      <c r="Y495" s="82"/>
      <c r="Z495" s="82"/>
    </row>
    <row r="496" spans="1:26" ht="12.75" customHeight="1">
      <c r="A496" s="129"/>
      <c r="B496" s="130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2"/>
      <c r="W496" s="82"/>
      <c r="X496" s="82"/>
      <c r="Y496" s="82"/>
      <c r="Z496" s="82"/>
    </row>
    <row r="497" spans="1:26" ht="12.75" customHeight="1">
      <c r="A497" s="129"/>
      <c r="B497" s="130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2"/>
      <c r="W497" s="82"/>
      <c r="X497" s="82"/>
      <c r="Y497" s="82"/>
      <c r="Z497" s="82"/>
    </row>
    <row r="498" spans="1:26" ht="12.75" customHeight="1">
      <c r="A498" s="129"/>
      <c r="B498" s="130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2"/>
      <c r="W498" s="82"/>
      <c r="X498" s="82"/>
      <c r="Y498" s="82"/>
      <c r="Z498" s="82"/>
    </row>
    <row r="499" spans="1:26" ht="12.75" customHeight="1">
      <c r="A499" s="129"/>
      <c r="B499" s="130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2"/>
      <c r="W499" s="82"/>
      <c r="X499" s="82"/>
      <c r="Y499" s="82"/>
      <c r="Z499" s="82"/>
    </row>
    <row r="500" spans="1:26" ht="12.75" customHeight="1">
      <c r="A500" s="129"/>
      <c r="B500" s="130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2"/>
      <c r="W500" s="82"/>
      <c r="X500" s="82"/>
      <c r="Y500" s="82"/>
      <c r="Z500" s="82"/>
    </row>
    <row r="501" spans="1:26" ht="12.75" customHeight="1">
      <c r="A501" s="129"/>
      <c r="B501" s="130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2"/>
      <c r="W501" s="82"/>
      <c r="X501" s="82"/>
      <c r="Y501" s="82"/>
      <c r="Z501" s="82"/>
    </row>
    <row r="502" spans="1:26" ht="12.75" customHeight="1">
      <c r="A502" s="129"/>
      <c r="B502" s="130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2"/>
      <c r="W502" s="82"/>
      <c r="X502" s="82"/>
      <c r="Y502" s="82"/>
      <c r="Z502" s="82"/>
    </row>
    <row r="503" spans="1:26" ht="12.75" customHeight="1">
      <c r="A503" s="129"/>
      <c r="B503" s="130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2"/>
      <c r="W503" s="82"/>
      <c r="X503" s="82"/>
      <c r="Y503" s="82"/>
      <c r="Z503" s="82"/>
    </row>
    <row r="504" spans="1:26" ht="12.75" customHeight="1">
      <c r="A504" s="129"/>
      <c r="B504" s="130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2"/>
      <c r="W504" s="82"/>
      <c r="X504" s="82"/>
      <c r="Y504" s="82"/>
      <c r="Z504" s="82"/>
    </row>
    <row r="505" spans="1:26" ht="12.75" customHeight="1">
      <c r="A505" s="129"/>
      <c r="B505" s="130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2"/>
      <c r="W505" s="82"/>
      <c r="X505" s="82"/>
      <c r="Y505" s="82"/>
      <c r="Z505" s="82"/>
    </row>
    <row r="506" spans="1:26" ht="12.75" customHeight="1">
      <c r="A506" s="129"/>
      <c r="B506" s="130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2"/>
      <c r="W506" s="82"/>
      <c r="X506" s="82"/>
      <c r="Y506" s="82"/>
      <c r="Z506" s="82"/>
    </row>
    <row r="507" spans="1:26" ht="12.75" customHeight="1">
      <c r="A507" s="129"/>
      <c r="B507" s="130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2"/>
      <c r="W507" s="82"/>
      <c r="X507" s="82"/>
      <c r="Y507" s="82"/>
      <c r="Z507" s="82"/>
    </row>
    <row r="508" spans="1:26" ht="12.75" customHeight="1">
      <c r="A508" s="129"/>
      <c r="B508" s="130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2"/>
      <c r="W508" s="82"/>
      <c r="X508" s="82"/>
      <c r="Y508" s="82"/>
      <c r="Z508" s="82"/>
    </row>
    <row r="509" spans="1:26" ht="12.75" customHeight="1">
      <c r="A509" s="129"/>
      <c r="B509" s="130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2"/>
      <c r="W509" s="82"/>
      <c r="X509" s="82"/>
      <c r="Y509" s="82"/>
      <c r="Z509" s="82"/>
    </row>
    <row r="510" spans="1:26" ht="12.75" customHeight="1">
      <c r="A510" s="129"/>
      <c r="B510" s="130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2"/>
      <c r="W510" s="82"/>
      <c r="X510" s="82"/>
      <c r="Y510" s="82"/>
      <c r="Z510" s="82"/>
    </row>
    <row r="511" spans="1:26" ht="12.75" customHeight="1">
      <c r="A511" s="129"/>
      <c r="B511" s="130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2"/>
      <c r="W511" s="82"/>
      <c r="X511" s="82"/>
      <c r="Y511" s="82"/>
      <c r="Z511" s="82"/>
    </row>
    <row r="512" spans="1:26" ht="12.75" customHeight="1">
      <c r="A512" s="129"/>
      <c r="B512" s="130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2"/>
      <c r="W512" s="82"/>
      <c r="X512" s="82"/>
      <c r="Y512" s="82"/>
      <c r="Z512" s="82"/>
    </row>
    <row r="513" spans="1:26" ht="12.75" customHeight="1">
      <c r="A513" s="129"/>
      <c r="B513" s="130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2"/>
      <c r="W513" s="82"/>
      <c r="X513" s="82"/>
      <c r="Y513" s="82"/>
      <c r="Z513" s="82"/>
    </row>
    <row r="514" spans="1:26" ht="12.75" customHeight="1">
      <c r="A514" s="129"/>
      <c r="B514" s="130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2"/>
      <c r="W514" s="82"/>
      <c r="X514" s="82"/>
      <c r="Y514" s="82"/>
      <c r="Z514" s="82"/>
    </row>
    <row r="515" spans="1:26" ht="12.75" customHeight="1">
      <c r="A515" s="129"/>
      <c r="B515" s="130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2"/>
      <c r="W515" s="82"/>
      <c r="X515" s="82"/>
      <c r="Y515" s="82"/>
      <c r="Z515" s="82"/>
    </row>
    <row r="516" spans="1:26" ht="12.75" customHeight="1">
      <c r="A516" s="129"/>
      <c r="B516" s="130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2"/>
      <c r="W516" s="82"/>
      <c r="X516" s="82"/>
      <c r="Y516" s="82"/>
      <c r="Z516" s="82"/>
    </row>
    <row r="517" spans="1:26" ht="12.75" customHeight="1">
      <c r="A517" s="129"/>
      <c r="B517" s="130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2"/>
      <c r="W517" s="82"/>
      <c r="X517" s="82"/>
      <c r="Y517" s="82"/>
      <c r="Z517" s="82"/>
    </row>
    <row r="518" spans="1:26" ht="12.75" customHeight="1">
      <c r="A518" s="129"/>
      <c r="B518" s="130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2"/>
      <c r="W518" s="82"/>
      <c r="X518" s="82"/>
      <c r="Y518" s="82"/>
      <c r="Z518" s="82"/>
    </row>
    <row r="519" spans="1:26" ht="12.75" customHeight="1">
      <c r="A519" s="129"/>
      <c r="B519" s="130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2"/>
      <c r="W519" s="82"/>
      <c r="X519" s="82"/>
      <c r="Y519" s="82"/>
      <c r="Z519" s="82"/>
    </row>
    <row r="520" spans="1:26" ht="12.75" customHeight="1">
      <c r="A520" s="129"/>
      <c r="B520" s="130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2"/>
      <c r="W520" s="82"/>
      <c r="X520" s="82"/>
      <c r="Y520" s="82"/>
      <c r="Z520" s="82"/>
    </row>
    <row r="521" spans="1:26" ht="12.75" customHeight="1">
      <c r="A521" s="129"/>
      <c r="B521" s="130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2"/>
      <c r="W521" s="82"/>
      <c r="X521" s="82"/>
      <c r="Y521" s="82"/>
      <c r="Z521" s="82"/>
    </row>
    <row r="522" spans="1:26" ht="12.75" customHeight="1">
      <c r="A522" s="129"/>
      <c r="B522" s="130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2"/>
      <c r="W522" s="82"/>
      <c r="X522" s="82"/>
      <c r="Y522" s="82"/>
      <c r="Z522" s="82"/>
    </row>
    <row r="523" spans="1:26" ht="12.75" customHeight="1">
      <c r="A523" s="129"/>
      <c r="B523" s="130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2"/>
      <c r="W523" s="82"/>
      <c r="X523" s="82"/>
      <c r="Y523" s="82"/>
      <c r="Z523" s="82"/>
    </row>
    <row r="524" spans="1:26" ht="12.75" customHeight="1">
      <c r="A524" s="129"/>
      <c r="B524" s="130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2"/>
      <c r="W524" s="82"/>
      <c r="X524" s="82"/>
      <c r="Y524" s="82"/>
      <c r="Z524" s="82"/>
    </row>
    <row r="525" spans="1:26" ht="12.75" customHeight="1">
      <c r="A525" s="129"/>
      <c r="B525" s="130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2"/>
      <c r="W525" s="82"/>
      <c r="X525" s="82"/>
      <c r="Y525" s="82"/>
      <c r="Z525" s="82"/>
    </row>
    <row r="526" spans="1:26" ht="12.75" customHeight="1">
      <c r="A526" s="129"/>
      <c r="B526" s="130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2"/>
      <c r="W526" s="82"/>
      <c r="X526" s="82"/>
      <c r="Y526" s="82"/>
      <c r="Z526" s="82"/>
    </row>
    <row r="527" spans="1:26" ht="12.75" customHeight="1">
      <c r="A527" s="129"/>
      <c r="B527" s="130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2"/>
      <c r="W527" s="82"/>
      <c r="X527" s="82"/>
      <c r="Y527" s="82"/>
      <c r="Z527" s="82"/>
    </row>
    <row r="528" spans="1:26" ht="12.75" customHeight="1">
      <c r="A528" s="129"/>
      <c r="B528" s="130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2"/>
      <c r="W528" s="82"/>
      <c r="X528" s="82"/>
      <c r="Y528" s="82"/>
      <c r="Z528" s="82"/>
    </row>
    <row r="529" spans="1:26" ht="12.75" customHeight="1">
      <c r="A529" s="129"/>
      <c r="B529" s="130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2"/>
      <c r="W529" s="82"/>
      <c r="X529" s="82"/>
      <c r="Y529" s="82"/>
      <c r="Z529" s="82"/>
    </row>
    <row r="530" spans="1:26" ht="12.75" customHeight="1">
      <c r="A530" s="129"/>
      <c r="B530" s="130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2"/>
      <c r="W530" s="82"/>
      <c r="X530" s="82"/>
      <c r="Y530" s="82"/>
      <c r="Z530" s="82"/>
    </row>
    <row r="531" spans="1:26" ht="12.75" customHeight="1">
      <c r="A531" s="129"/>
      <c r="B531" s="130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2"/>
      <c r="W531" s="82"/>
      <c r="X531" s="82"/>
      <c r="Y531" s="82"/>
      <c r="Z531" s="82"/>
    </row>
    <row r="532" spans="1:26" ht="12.75" customHeight="1">
      <c r="A532" s="129"/>
      <c r="B532" s="130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2"/>
      <c r="W532" s="82"/>
      <c r="X532" s="82"/>
      <c r="Y532" s="82"/>
      <c r="Z532" s="82"/>
    </row>
    <row r="533" spans="1:26" ht="12.75" customHeight="1">
      <c r="A533" s="129"/>
      <c r="B533" s="130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2"/>
      <c r="W533" s="82"/>
      <c r="X533" s="82"/>
      <c r="Y533" s="82"/>
      <c r="Z533" s="82"/>
    </row>
    <row r="534" spans="1:26" ht="12.75" customHeight="1">
      <c r="A534" s="129"/>
      <c r="B534" s="130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2"/>
      <c r="W534" s="82"/>
      <c r="X534" s="82"/>
      <c r="Y534" s="82"/>
      <c r="Z534" s="82"/>
    </row>
    <row r="535" spans="1:26" ht="12.75" customHeight="1">
      <c r="A535" s="129"/>
      <c r="B535" s="130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2"/>
      <c r="W535" s="82"/>
      <c r="X535" s="82"/>
      <c r="Y535" s="82"/>
      <c r="Z535" s="82"/>
    </row>
    <row r="536" spans="1:26" ht="12.75" customHeight="1">
      <c r="A536" s="129"/>
      <c r="B536" s="130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2"/>
      <c r="W536" s="82"/>
      <c r="X536" s="82"/>
      <c r="Y536" s="82"/>
      <c r="Z536" s="82"/>
    </row>
    <row r="537" spans="1:26" ht="12.75" customHeight="1">
      <c r="A537" s="129"/>
      <c r="B537" s="130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2"/>
      <c r="W537" s="82"/>
      <c r="X537" s="82"/>
      <c r="Y537" s="82"/>
      <c r="Z537" s="82"/>
    </row>
    <row r="538" spans="1:26" ht="12.75" customHeight="1">
      <c r="A538" s="129"/>
      <c r="B538" s="130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2"/>
      <c r="W538" s="82"/>
      <c r="X538" s="82"/>
      <c r="Y538" s="82"/>
      <c r="Z538" s="82"/>
    </row>
    <row r="539" spans="1:26" ht="12.75" customHeight="1">
      <c r="A539" s="129"/>
      <c r="B539" s="130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2"/>
      <c r="W539" s="82"/>
      <c r="X539" s="82"/>
      <c r="Y539" s="82"/>
      <c r="Z539" s="82"/>
    </row>
    <row r="540" spans="1:26" ht="12.75" customHeight="1">
      <c r="A540" s="129"/>
      <c r="B540" s="130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2"/>
      <c r="W540" s="82"/>
      <c r="X540" s="82"/>
      <c r="Y540" s="82"/>
      <c r="Z540" s="82"/>
    </row>
    <row r="541" spans="1:26" ht="12.75" customHeight="1">
      <c r="A541" s="129"/>
      <c r="B541" s="130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2"/>
      <c r="W541" s="82"/>
      <c r="X541" s="82"/>
      <c r="Y541" s="82"/>
      <c r="Z541" s="82"/>
    </row>
    <row r="542" spans="1:26" ht="12.75" customHeight="1">
      <c r="A542" s="129"/>
      <c r="B542" s="130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2"/>
      <c r="W542" s="82"/>
      <c r="X542" s="82"/>
      <c r="Y542" s="82"/>
      <c r="Z542" s="82"/>
    </row>
    <row r="543" spans="1:26" ht="12.75" customHeight="1">
      <c r="A543" s="129"/>
      <c r="B543" s="130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2"/>
      <c r="W543" s="82"/>
      <c r="X543" s="82"/>
      <c r="Y543" s="82"/>
      <c r="Z543" s="82"/>
    </row>
    <row r="544" spans="1:26" ht="12.75" customHeight="1">
      <c r="A544" s="129"/>
      <c r="B544" s="130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2"/>
      <c r="W544" s="82"/>
      <c r="X544" s="82"/>
      <c r="Y544" s="82"/>
      <c r="Z544" s="82"/>
    </row>
    <row r="545" spans="1:26" ht="12.75" customHeight="1">
      <c r="A545" s="129"/>
      <c r="B545" s="130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2"/>
      <c r="W545" s="82"/>
      <c r="X545" s="82"/>
      <c r="Y545" s="82"/>
      <c r="Z545" s="82"/>
    </row>
    <row r="546" spans="1:26" ht="12.75" customHeight="1">
      <c r="A546" s="129"/>
      <c r="B546" s="130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2"/>
      <c r="W546" s="82"/>
      <c r="X546" s="82"/>
      <c r="Y546" s="82"/>
      <c r="Z546" s="82"/>
    </row>
    <row r="547" spans="1:26" ht="12.75" customHeight="1">
      <c r="A547" s="129"/>
      <c r="B547" s="130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2"/>
      <c r="W547" s="82"/>
      <c r="X547" s="82"/>
      <c r="Y547" s="82"/>
      <c r="Z547" s="82"/>
    </row>
    <row r="548" spans="1:26" ht="12.75" customHeight="1">
      <c r="A548" s="129"/>
      <c r="B548" s="130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2"/>
      <c r="W548" s="82"/>
      <c r="X548" s="82"/>
      <c r="Y548" s="82"/>
      <c r="Z548" s="82"/>
    </row>
    <row r="549" spans="1:26" ht="12.75" customHeight="1">
      <c r="A549" s="129"/>
      <c r="B549" s="130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2"/>
      <c r="W549" s="82"/>
      <c r="X549" s="82"/>
      <c r="Y549" s="82"/>
      <c r="Z549" s="82"/>
    </row>
    <row r="550" spans="1:26" ht="12.75" customHeight="1">
      <c r="A550" s="129"/>
      <c r="B550" s="130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2"/>
      <c r="W550" s="82"/>
      <c r="X550" s="82"/>
      <c r="Y550" s="82"/>
      <c r="Z550" s="82"/>
    </row>
    <row r="551" spans="1:26" ht="12.75" customHeight="1">
      <c r="A551" s="129"/>
      <c r="B551" s="130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2"/>
      <c r="W551" s="82"/>
      <c r="X551" s="82"/>
      <c r="Y551" s="82"/>
      <c r="Z551" s="82"/>
    </row>
    <row r="552" spans="1:26" ht="12.75" customHeight="1">
      <c r="A552" s="129"/>
      <c r="B552" s="130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2"/>
      <c r="W552" s="82"/>
      <c r="X552" s="82"/>
      <c r="Y552" s="82"/>
      <c r="Z552" s="82"/>
    </row>
    <row r="553" spans="1:26" ht="12.75" customHeight="1">
      <c r="A553" s="129"/>
      <c r="B553" s="130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2"/>
      <c r="W553" s="82"/>
      <c r="X553" s="82"/>
      <c r="Y553" s="82"/>
      <c r="Z553" s="82"/>
    </row>
    <row r="554" spans="1:26" ht="12.75" customHeight="1">
      <c r="A554" s="129"/>
      <c r="B554" s="130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2"/>
      <c r="W554" s="82"/>
      <c r="X554" s="82"/>
      <c r="Y554" s="82"/>
      <c r="Z554" s="82"/>
    </row>
    <row r="555" spans="1:26" ht="12.75" customHeight="1">
      <c r="A555" s="129"/>
      <c r="B555" s="130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2"/>
      <c r="W555" s="82"/>
      <c r="X555" s="82"/>
      <c r="Y555" s="82"/>
      <c r="Z555" s="82"/>
    </row>
    <row r="556" spans="1:26" ht="12.75" customHeight="1">
      <c r="A556" s="129"/>
      <c r="B556" s="130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2"/>
      <c r="W556" s="82"/>
      <c r="X556" s="82"/>
      <c r="Y556" s="82"/>
      <c r="Z556" s="82"/>
    </row>
    <row r="557" spans="1:26" ht="12.75" customHeight="1">
      <c r="A557" s="129"/>
      <c r="B557" s="130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2"/>
      <c r="W557" s="82"/>
      <c r="X557" s="82"/>
      <c r="Y557" s="82"/>
      <c r="Z557" s="82"/>
    </row>
    <row r="558" spans="1:26" ht="12.75" customHeight="1">
      <c r="A558" s="129"/>
      <c r="B558" s="130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2"/>
      <c r="W558" s="82"/>
      <c r="X558" s="82"/>
      <c r="Y558" s="82"/>
      <c r="Z558" s="82"/>
    </row>
    <row r="559" spans="1:26" ht="12.75" customHeight="1">
      <c r="A559" s="129"/>
      <c r="B559" s="130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2"/>
      <c r="W559" s="82"/>
      <c r="X559" s="82"/>
      <c r="Y559" s="82"/>
      <c r="Z559" s="82"/>
    </row>
    <row r="560" spans="1:26" ht="12.75" customHeight="1">
      <c r="A560" s="129"/>
      <c r="B560" s="130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2"/>
      <c r="W560" s="82"/>
      <c r="X560" s="82"/>
      <c r="Y560" s="82"/>
      <c r="Z560" s="82"/>
    </row>
    <row r="561" spans="1:26" ht="12.75" customHeight="1">
      <c r="A561" s="129"/>
      <c r="B561" s="130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2"/>
      <c r="W561" s="82"/>
      <c r="X561" s="82"/>
      <c r="Y561" s="82"/>
      <c r="Z561" s="82"/>
    </row>
    <row r="562" spans="1:26" ht="12.75" customHeight="1">
      <c r="A562" s="129"/>
      <c r="B562" s="130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2"/>
      <c r="W562" s="82"/>
      <c r="X562" s="82"/>
      <c r="Y562" s="82"/>
      <c r="Z562" s="82"/>
    </row>
    <row r="563" spans="1:26" ht="12.75" customHeight="1">
      <c r="A563" s="129"/>
      <c r="B563" s="130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2"/>
      <c r="W563" s="82"/>
      <c r="X563" s="82"/>
      <c r="Y563" s="82"/>
      <c r="Z563" s="82"/>
    </row>
    <row r="564" spans="1:26" ht="12.75" customHeight="1">
      <c r="A564" s="129"/>
      <c r="B564" s="130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2"/>
      <c r="W564" s="82"/>
      <c r="X564" s="82"/>
      <c r="Y564" s="82"/>
      <c r="Z564" s="82"/>
    </row>
    <row r="565" spans="1:26" ht="12.75" customHeight="1">
      <c r="A565" s="129"/>
      <c r="B565" s="130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2"/>
      <c r="W565" s="82"/>
      <c r="X565" s="82"/>
      <c r="Y565" s="82"/>
      <c r="Z565" s="82"/>
    </row>
    <row r="566" spans="1:26" ht="12.75" customHeight="1">
      <c r="A566" s="129"/>
      <c r="B566" s="130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2"/>
      <c r="W566" s="82"/>
      <c r="X566" s="82"/>
      <c r="Y566" s="82"/>
      <c r="Z566" s="82"/>
    </row>
    <row r="567" spans="1:26" ht="12.75" customHeight="1">
      <c r="A567" s="129"/>
      <c r="B567" s="130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2"/>
      <c r="W567" s="82"/>
      <c r="X567" s="82"/>
      <c r="Y567" s="82"/>
      <c r="Z567" s="82"/>
    </row>
    <row r="568" spans="1:26" ht="12.75" customHeight="1">
      <c r="A568" s="129"/>
      <c r="B568" s="130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2"/>
      <c r="W568" s="82"/>
      <c r="X568" s="82"/>
      <c r="Y568" s="82"/>
      <c r="Z568" s="82"/>
    </row>
    <row r="569" spans="1:26" ht="12.75" customHeight="1">
      <c r="A569" s="129"/>
      <c r="B569" s="130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2"/>
      <c r="W569" s="82"/>
      <c r="X569" s="82"/>
      <c r="Y569" s="82"/>
      <c r="Z569" s="82"/>
    </row>
    <row r="570" spans="1:26" ht="12.75" customHeight="1">
      <c r="A570" s="129"/>
      <c r="B570" s="130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2"/>
      <c r="W570" s="82"/>
      <c r="X570" s="82"/>
      <c r="Y570" s="82"/>
      <c r="Z570" s="82"/>
    </row>
    <row r="571" spans="1:26" ht="12.75" customHeight="1">
      <c r="A571" s="129"/>
      <c r="B571" s="130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2"/>
      <c r="W571" s="82"/>
      <c r="X571" s="82"/>
      <c r="Y571" s="82"/>
      <c r="Z571" s="82"/>
    </row>
    <row r="572" spans="1:26" ht="12.75" customHeight="1">
      <c r="A572" s="129"/>
      <c r="B572" s="130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2"/>
      <c r="W572" s="82"/>
      <c r="X572" s="82"/>
      <c r="Y572" s="82"/>
      <c r="Z572" s="82"/>
    </row>
    <row r="573" spans="1:26" ht="12.75" customHeight="1">
      <c r="A573" s="129"/>
      <c r="B573" s="130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2"/>
      <c r="W573" s="82"/>
      <c r="X573" s="82"/>
      <c r="Y573" s="82"/>
      <c r="Z573" s="82"/>
    </row>
    <row r="574" spans="1:26" ht="12.75" customHeight="1">
      <c r="A574" s="129"/>
      <c r="B574" s="130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2"/>
      <c r="W574" s="82"/>
      <c r="X574" s="82"/>
      <c r="Y574" s="82"/>
      <c r="Z574" s="82"/>
    </row>
    <row r="575" spans="1:26" ht="12.75" customHeight="1">
      <c r="A575" s="129"/>
      <c r="B575" s="130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2"/>
      <c r="W575" s="82"/>
      <c r="X575" s="82"/>
      <c r="Y575" s="82"/>
      <c r="Z575" s="82"/>
    </row>
    <row r="576" spans="1:26" ht="12.75" customHeight="1">
      <c r="A576" s="129"/>
      <c r="B576" s="130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2"/>
      <c r="W576" s="82"/>
      <c r="X576" s="82"/>
      <c r="Y576" s="82"/>
      <c r="Z576" s="82"/>
    </row>
    <row r="577" spans="1:26" ht="12.75" customHeight="1">
      <c r="A577" s="129"/>
      <c r="B577" s="130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2"/>
      <c r="W577" s="82"/>
      <c r="X577" s="82"/>
      <c r="Y577" s="82"/>
      <c r="Z577" s="82"/>
    </row>
    <row r="578" spans="1:26" ht="12.75" customHeight="1">
      <c r="A578" s="129"/>
      <c r="B578" s="130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2"/>
      <c r="W578" s="82"/>
      <c r="X578" s="82"/>
      <c r="Y578" s="82"/>
      <c r="Z578" s="82"/>
    </row>
    <row r="579" spans="1:26" ht="12.75" customHeight="1">
      <c r="A579" s="129"/>
      <c r="B579" s="130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2"/>
      <c r="W579" s="82"/>
      <c r="X579" s="82"/>
      <c r="Y579" s="82"/>
      <c r="Z579" s="82"/>
    </row>
    <row r="580" spans="1:26" ht="12.75" customHeight="1">
      <c r="A580" s="129"/>
      <c r="B580" s="130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2"/>
      <c r="W580" s="82"/>
      <c r="X580" s="82"/>
      <c r="Y580" s="82"/>
      <c r="Z580" s="82"/>
    </row>
    <row r="581" spans="1:26" ht="12.75" customHeight="1">
      <c r="A581" s="129"/>
      <c r="B581" s="130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2"/>
      <c r="W581" s="82"/>
      <c r="X581" s="82"/>
      <c r="Y581" s="82"/>
      <c r="Z581" s="82"/>
    </row>
    <row r="582" spans="1:26" ht="12.75" customHeight="1">
      <c r="A582" s="129"/>
      <c r="B582" s="130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2"/>
      <c r="W582" s="82"/>
      <c r="X582" s="82"/>
      <c r="Y582" s="82"/>
      <c r="Z582" s="82"/>
    </row>
    <row r="583" spans="1:26" ht="12.75" customHeight="1">
      <c r="A583" s="129"/>
      <c r="B583" s="130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2"/>
      <c r="W583" s="82"/>
      <c r="X583" s="82"/>
      <c r="Y583" s="82"/>
      <c r="Z583" s="82"/>
    </row>
    <row r="584" spans="1:26" ht="12.75" customHeight="1">
      <c r="A584" s="129"/>
      <c r="B584" s="130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2"/>
      <c r="W584" s="82"/>
      <c r="X584" s="82"/>
      <c r="Y584" s="82"/>
      <c r="Z584" s="82"/>
    </row>
    <row r="585" spans="1:26" ht="12.75" customHeight="1">
      <c r="A585" s="129"/>
      <c r="B585" s="130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2"/>
      <c r="W585" s="82"/>
      <c r="X585" s="82"/>
      <c r="Y585" s="82"/>
      <c r="Z585" s="82"/>
    </row>
    <row r="586" spans="1:26" ht="12.75" customHeight="1">
      <c r="A586" s="129"/>
      <c r="B586" s="130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2"/>
      <c r="W586" s="82"/>
      <c r="X586" s="82"/>
      <c r="Y586" s="82"/>
      <c r="Z586" s="82"/>
    </row>
    <row r="587" spans="1:26" ht="12.75" customHeight="1">
      <c r="A587" s="129"/>
      <c r="B587" s="130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2"/>
      <c r="W587" s="82"/>
      <c r="X587" s="82"/>
      <c r="Y587" s="82"/>
      <c r="Z587" s="82"/>
    </row>
    <row r="588" spans="1:26" ht="12.75" customHeight="1">
      <c r="A588" s="129"/>
      <c r="B588" s="130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2"/>
      <c r="W588" s="82"/>
      <c r="X588" s="82"/>
      <c r="Y588" s="82"/>
      <c r="Z588" s="82"/>
    </row>
    <row r="589" spans="1:26" ht="12.75" customHeight="1">
      <c r="A589" s="129"/>
      <c r="B589" s="130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2"/>
      <c r="W589" s="82"/>
      <c r="X589" s="82"/>
      <c r="Y589" s="82"/>
      <c r="Z589" s="82"/>
    </row>
    <row r="590" spans="1:26" ht="12.75" customHeight="1">
      <c r="A590" s="129"/>
      <c r="B590" s="130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2"/>
      <c r="W590" s="82"/>
      <c r="X590" s="82"/>
      <c r="Y590" s="82"/>
      <c r="Z590" s="82"/>
    </row>
    <row r="591" spans="1:26" ht="12.75" customHeight="1">
      <c r="A591" s="129"/>
      <c r="B591" s="130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2"/>
      <c r="W591" s="82"/>
      <c r="X591" s="82"/>
      <c r="Y591" s="82"/>
      <c r="Z591" s="82"/>
    </row>
    <row r="592" spans="1:26" ht="12.75" customHeight="1">
      <c r="A592" s="129"/>
      <c r="B592" s="130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2"/>
      <c r="W592" s="82"/>
      <c r="X592" s="82"/>
      <c r="Y592" s="82"/>
      <c r="Z592" s="82"/>
    </row>
    <row r="593" spans="1:26" ht="12.75" customHeight="1">
      <c r="A593" s="129"/>
      <c r="B593" s="130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2"/>
      <c r="W593" s="82"/>
      <c r="X593" s="82"/>
      <c r="Y593" s="82"/>
      <c r="Z593" s="82"/>
    </row>
    <row r="594" spans="1:26" ht="12.75" customHeight="1">
      <c r="A594" s="129"/>
      <c r="B594" s="130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2"/>
      <c r="W594" s="82"/>
      <c r="X594" s="82"/>
      <c r="Y594" s="82"/>
      <c r="Z594" s="82"/>
    </row>
    <row r="595" spans="1:26" ht="12.75" customHeight="1">
      <c r="A595" s="129"/>
      <c r="B595" s="130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2"/>
      <c r="W595" s="82"/>
      <c r="X595" s="82"/>
      <c r="Y595" s="82"/>
      <c r="Z595" s="82"/>
    </row>
    <row r="596" spans="1:26" ht="12.75" customHeight="1">
      <c r="A596" s="129"/>
      <c r="B596" s="130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2"/>
      <c r="W596" s="82"/>
      <c r="X596" s="82"/>
      <c r="Y596" s="82"/>
      <c r="Z596" s="82"/>
    </row>
    <row r="597" spans="1:26" ht="12.75" customHeight="1">
      <c r="A597" s="129"/>
      <c r="B597" s="130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2"/>
      <c r="W597" s="82"/>
      <c r="X597" s="82"/>
      <c r="Y597" s="82"/>
      <c r="Z597" s="82"/>
    </row>
    <row r="598" spans="1:26" ht="12.75" customHeight="1">
      <c r="A598" s="129"/>
      <c r="B598" s="130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2"/>
      <c r="W598" s="82"/>
      <c r="X598" s="82"/>
      <c r="Y598" s="82"/>
      <c r="Z598" s="82"/>
    </row>
    <row r="599" spans="1:26" ht="12.75" customHeight="1">
      <c r="A599" s="129"/>
      <c r="B599" s="130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2"/>
      <c r="W599" s="82"/>
      <c r="X599" s="82"/>
      <c r="Y599" s="82"/>
      <c r="Z599" s="82"/>
    </row>
    <row r="600" spans="1:26" ht="12.75" customHeight="1">
      <c r="A600" s="129"/>
      <c r="B600" s="130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2"/>
      <c r="W600" s="82"/>
      <c r="X600" s="82"/>
      <c r="Y600" s="82"/>
      <c r="Z600" s="82"/>
    </row>
    <row r="601" spans="1:26" ht="12.75" customHeight="1">
      <c r="A601" s="129"/>
      <c r="B601" s="130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2"/>
      <c r="W601" s="82"/>
      <c r="X601" s="82"/>
      <c r="Y601" s="82"/>
      <c r="Z601" s="82"/>
    </row>
    <row r="602" spans="1:26" ht="12.75" customHeight="1">
      <c r="A602" s="129"/>
      <c r="B602" s="130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2"/>
      <c r="W602" s="82"/>
      <c r="X602" s="82"/>
      <c r="Y602" s="82"/>
      <c r="Z602" s="82"/>
    </row>
    <row r="603" spans="1:26" ht="12.75" customHeight="1">
      <c r="A603" s="129"/>
      <c r="B603" s="130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2"/>
      <c r="W603" s="82"/>
      <c r="X603" s="82"/>
      <c r="Y603" s="82"/>
      <c r="Z603" s="82"/>
    </row>
    <row r="604" spans="1:26" ht="12.75" customHeight="1">
      <c r="A604" s="129"/>
      <c r="B604" s="130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2"/>
      <c r="W604" s="82"/>
      <c r="X604" s="82"/>
      <c r="Y604" s="82"/>
      <c r="Z604" s="82"/>
    </row>
    <row r="605" spans="1:26" ht="12.75" customHeight="1">
      <c r="A605" s="129"/>
      <c r="B605" s="130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2"/>
      <c r="W605" s="82"/>
      <c r="X605" s="82"/>
      <c r="Y605" s="82"/>
      <c r="Z605" s="82"/>
    </row>
    <row r="606" spans="1:26" ht="12.75" customHeight="1">
      <c r="A606" s="129"/>
      <c r="B606" s="130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2"/>
      <c r="W606" s="82"/>
      <c r="X606" s="82"/>
      <c r="Y606" s="82"/>
      <c r="Z606" s="82"/>
    </row>
    <row r="607" spans="1:26" ht="12.75" customHeight="1">
      <c r="A607" s="129"/>
      <c r="B607" s="130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2"/>
      <c r="W607" s="82"/>
      <c r="X607" s="82"/>
      <c r="Y607" s="82"/>
      <c r="Z607" s="82"/>
    </row>
    <row r="608" spans="1:26" ht="12.75" customHeight="1">
      <c r="A608" s="129"/>
      <c r="B608" s="130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2"/>
      <c r="W608" s="82"/>
      <c r="X608" s="82"/>
      <c r="Y608" s="82"/>
      <c r="Z608" s="82"/>
    </row>
    <row r="609" spans="1:26" ht="12.75" customHeight="1">
      <c r="A609" s="129"/>
      <c r="B609" s="130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2"/>
      <c r="W609" s="82"/>
      <c r="X609" s="82"/>
      <c r="Y609" s="82"/>
      <c r="Z609" s="82"/>
    </row>
    <row r="610" spans="1:26" ht="12.75" customHeight="1">
      <c r="A610" s="129"/>
      <c r="B610" s="130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2"/>
      <c r="W610" s="82"/>
      <c r="X610" s="82"/>
      <c r="Y610" s="82"/>
      <c r="Z610" s="82"/>
    </row>
    <row r="611" spans="1:26" ht="12.75" customHeight="1">
      <c r="A611" s="129"/>
      <c r="B611" s="130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2"/>
      <c r="W611" s="82"/>
      <c r="X611" s="82"/>
      <c r="Y611" s="82"/>
      <c r="Z611" s="82"/>
    </row>
    <row r="612" spans="1:26" ht="12.75" customHeight="1">
      <c r="A612" s="129"/>
      <c r="B612" s="130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2"/>
      <c r="W612" s="82"/>
      <c r="X612" s="82"/>
      <c r="Y612" s="82"/>
      <c r="Z612" s="82"/>
    </row>
    <row r="613" spans="1:26" ht="12.75" customHeight="1">
      <c r="A613" s="129"/>
      <c r="B613" s="130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2"/>
      <c r="W613" s="82"/>
      <c r="X613" s="82"/>
      <c r="Y613" s="82"/>
      <c r="Z613" s="82"/>
    </row>
    <row r="614" spans="1:26" ht="12.75" customHeight="1">
      <c r="A614" s="129"/>
      <c r="B614" s="130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2"/>
      <c r="W614" s="82"/>
      <c r="X614" s="82"/>
      <c r="Y614" s="82"/>
      <c r="Z614" s="82"/>
    </row>
    <row r="615" spans="1:26" ht="12.75" customHeight="1">
      <c r="A615" s="129"/>
      <c r="B615" s="130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2"/>
      <c r="W615" s="82"/>
      <c r="X615" s="82"/>
      <c r="Y615" s="82"/>
      <c r="Z615" s="82"/>
    </row>
    <row r="616" spans="1:26" ht="12.75" customHeight="1">
      <c r="A616" s="129"/>
      <c r="B616" s="130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2"/>
      <c r="W616" s="82"/>
      <c r="X616" s="82"/>
      <c r="Y616" s="82"/>
      <c r="Z616" s="82"/>
    </row>
    <row r="617" spans="1:26" ht="12.75" customHeight="1">
      <c r="A617" s="129"/>
      <c r="B617" s="130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2"/>
      <c r="W617" s="82"/>
      <c r="X617" s="82"/>
      <c r="Y617" s="82"/>
      <c r="Z617" s="82"/>
    </row>
    <row r="618" spans="1:26" ht="12.75" customHeight="1">
      <c r="A618" s="129"/>
      <c r="B618" s="130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2"/>
      <c r="W618" s="82"/>
      <c r="X618" s="82"/>
      <c r="Y618" s="82"/>
      <c r="Z618" s="82"/>
    </row>
    <row r="619" spans="1:26" ht="12.75" customHeight="1">
      <c r="A619" s="129"/>
      <c r="B619" s="130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2"/>
      <c r="W619" s="82"/>
      <c r="X619" s="82"/>
      <c r="Y619" s="82"/>
      <c r="Z619" s="82"/>
    </row>
    <row r="620" spans="1:26" ht="12.75" customHeight="1">
      <c r="A620" s="129"/>
      <c r="B620" s="130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2"/>
      <c r="W620" s="82"/>
      <c r="X620" s="82"/>
      <c r="Y620" s="82"/>
      <c r="Z620" s="82"/>
    </row>
    <row r="621" spans="1:26" ht="12.75" customHeight="1">
      <c r="A621" s="129"/>
      <c r="B621" s="130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2"/>
      <c r="W621" s="82"/>
      <c r="X621" s="82"/>
      <c r="Y621" s="82"/>
      <c r="Z621" s="82"/>
    </row>
    <row r="622" spans="1:26" ht="12.75" customHeight="1">
      <c r="A622" s="129"/>
      <c r="B622" s="130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2"/>
      <c r="W622" s="82"/>
      <c r="X622" s="82"/>
      <c r="Y622" s="82"/>
      <c r="Z622" s="82"/>
    </row>
    <row r="623" spans="1:26" ht="12.75" customHeight="1">
      <c r="A623" s="129"/>
      <c r="B623" s="130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2"/>
      <c r="W623" s="82"/>
      <c r="X623" s="82"/>
      <c r="Y623" s="82"/>
      <c r="Z623" s="82"/>
    </row>
    <row r="624" spans="1:26" ht="12.75" customHeight="1">
      <c r="A624" s="129"/>
      <c r="B624" s="130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2"/>
      <c r="W624" s="82"/>
      <c r="X624" s="82"/>
      <c r="Y624" s="82"/>
      <c r="Z624" s="82"/>
    </row>
    <row r="625" spans="1:26" ht="12.75" customHeight="1">
      <c r="A625" s="129"/>
      <c r="B625" s="130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2"/>
      <c r="W625" s="82"/>
      <c r="X625" s="82"/>
      <c r="Y625" s="82"/>
      <c r="Z625" s="82"/>
    </row>
    <row r="626" spans="1:26" ht="12.75" customHeight="1">
      <c r="A626" s="129"/>
      <c r="B626" s="130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2"/>
      <c r="W626" s="82"/>
      <c r="X626" s="82"/>
      <c r="Y626" s="82"/>
      <c r="Z626" s="82"/>
    </row>
    <row r="627" spans="1:26" ht="12.75" customHeight="1">
      <c r="A627" s="129"/>
      <c r="B627" s="130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2"/>
      <c r="W627" s="82"/>
      <c r="X627" s="82"/>
      <c r="Y627" s="82"/>
      <c r="Z627" s="82"/>
    </row>
    <row r="628" spans="1:26" ht="12.75" customHeight="1">
      <c r="A628" s="129"/>
      <c r="B628" s="130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2"/>
      <c r="W628" s="82"/>
      <c r="X628" s="82"/>
      <c r="Y628" s="82"/>
      <c r="Z628" s="82"/>
    </row>
    <row r="629" spans="1:26" ht="12.75" customHeight="1">
      <c r="A629" s="129"/>
      <c r="B629" s="130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2"/>
      <c r="W629" s="82"/>
      <c r="X629" s="82"/>
      <c r="Y629" s="82"/>
      <c r="Z629" s="82"/>
    </row>
    <row r="630" spans="1:26" ht="12.75" customHeight="1">
      <c r="A630" s="129"/>
      <c r="B630" s="130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2"/>
      <c r="W630" s="82"/>
      <c r="X630" s="82"/>
      <c r="Y630" s="82"/>
      <c r="Z630" s="82"/>
    </row>
    <row r="631" spans="1:26" ht="12.75" customHeight="1">
      <c r="A631" s="129"/>
      <c r="B631" s="130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2"/>
      <c r="W631" s="82"/>
      <c r="X631" s="82"/>
      <c r="Y631" s="82"/>
      <c r="Z631" s="82"/>
    </row>
    <row r="632" spans="1:26" ht="12.75" customHeight="1">
      <c r="A632" s="129"/>
      <c r="B632" s="130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2"/>
      <c r="W632" s="82"/>
      <c r="X632" s="82"/>
      <c r="Y632" s="82"/>
      <c r="Z632" s="82"/>
    </row>
    <row r="633" spans="1:26" ht="12.75" customHeight="1">
      <c r="A633" s="129"/>
      <c r="B633" s="130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2"/>
      <c r="W633" s="82"/>
      <c r="X633" s="82"/>
      <c r="Y633" s="82"/>
      <c r="Z633" s="82"/>
    </row>
    <row r="634" spans="1:26" ht="12.75" customHeight="1">
      <c r="A634" s="129"/>
      <c r="B634" s="130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2"/>
      <c r="W634" s="82"/>
      <c r="X634" s="82"/>
      <c r="Y634" s="82"/>
      <c r="Z634" s="82"/>
    </row>
    <row r="635" spans="1:26" ht="12.75" customHeight="1">
      <c r="A635" s="129"/>
      <c r="B635" s="130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2"/>
      <c r="W635" s="82"/>
      <c r="X635" s="82"/>
      <c r="Y635" s="82"/>
      <c r="Z635" s="82"/>
    </row>
    <row r="636" spans="1:26" ht="12.75" customHeight="1">
      <c r="A636" s="129"/>
      <c r="B636" s="130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2"/>
      <c r="W636" s="82"/>
      <c r="X636" s="82"/>
      <c r="Y636" s="82"/>
      <c r="Z636" s="82"/>
    </row>
    <row r="637" spans="1:26" ht="12.75" customHeight="1">
      <c r="A637" s="129"/>
      <c r="B637" s="130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2"/>
      <c r="W637" s="82"/>
      <c r="X637" s="82"/>
      <c r="Y637" s="82"/>
      <c r="Z637" s="82"/>
    </row>
    <row r="638" spans="1:26" ht="12.75" customHeight="1">
      <c r="A638" s="129"/>
      <c r="B638" s="130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2"/>
      <c r="W638" s="82"/>
      <c r="X638" s="82"/>
      <c r="Y638" s="82"/>
      <c r="Z638" s="82"/>
    </row>
    <row r="639" spans="1:26" ht="12.75" customHeight="1">
      <c r="A639" s="129"/>
      <c r="B639" s="130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2"/>
      <c r="W639" s="82"/>
      <c r="X639" s="82"/>
      <c r="Y639" s="82"/>
      <c r="Z639" s="82"/>
    </row>
    <row r="640" spans="1:26" ht="12.75" customHeight="1">
      <c r="A640" s="129"/>
      <c r="B640" s="130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2"/>
      <c r="W640" s="82"/>
      <c r="X640" s="82"/>
      <c r="Y640" s="82"/>
      <c r="Z640" s="82"/>
    </row>
    <row r="641" spans="1:26" ht="12.75" customHeight="1">
      <c r="A641" s="129"/>
      <c r="B641" s="130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2"/>
      <c r="W641" s="82"/>
      <c r="X641" s="82"/>
      <c r="Y641" s="82"/>
      <c r="Z641" s="82"/>
    </row>
    <row r="642" spans="1:26" ht="12.75" customHeight="1">
      <c r="A642" s="129"/>
      <c r="B642" s="130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2"/>
      <c r="W642" s="82"/>
      <c r="X642" s="82"/>
      <c r="Y642" s="82"/>
      <c r="Z642" s="82"/>
    </row>
    <row r="643" spans="1:26" ht="12.75" customHeight="1">
      <c r="A643" s="129"/>
      <c r="B643" s="130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2"/>
      <c r="W643" s="82"/>
      <c r="X643" s="82"/>
      <c r="Y643" s="82"/>
      <c r="Z643" s="82"/>
    </row>
    <row r="644" spans="1:26" ht="12.75" customHeight="1">
      <c r="A644" s="129"/>
      <c r="B644" s="130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2"/>
      <c r="W644" s="82"/>
      <c r="X644" s="82"/>
      <c r="Y644" s="82"/>
      <c r="Z644" s="82"/>
    </row>
    <row r="645" spans="1:26" ht="12.75" customHeight="1">
      <c r="A645" s="129"/>
      <c r="B645" s="130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2"/>
      <c r="W645" s="82"/>
      <c r="X645" s="82"/>
      <c r="Y645" s="82"/>
      <c r="Z645" s="82"/>
    </row>
    <row r="646" spans="1:26" ht="12.75" customHeight="1">
      <c r="A646" s="129"/>
      <c r="B646" s="130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2"/>
      <c r="W646" s="82"/>
      <c r="X646" s="82"/>
      <c r="Y646" s="82"/>
      <c r="Z646" s="82"/>
    </row>
    <row r="647" spans="1:26" ht="12.75" customHeight="1">
      <c r="A647" s="129"/>
      <c r="B647" s="130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2"/>
      <c r="W647" s="82"/>
      <c r="X647" s="82"/>
      <c r="Y647" s="82"/>
      <c r="Z647" s="82"/>
    </row>
    <row r="648" spans="1:26" ht="12.75" customHeight="1">
      <c r="A648" s="129"/>
      <c r="B648" s="130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2"/>
      <c r="W648" s="82"/>
      <c r="X648" s="82"/>
      <c r="Y648" s="82"/>
      <c r="Z648" s="82"/>
    </row>
    <row r="649" spans="1:26" ht="12.75" customHeight="1">
      <c r="A649" s="129"/>
      <c r="B649" s="130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2"/>
      <c r="W649" s="82"/>
      <c r="X649" s="82"/>
      <c r="Y649" s="82"/>
      <c r="Z649" s="82"/>
    </row>
    <row r="650" spans="1:26" ht="12.75" customHeight="1">
      <c r="A650" s="129"/>
      <c r="B650" s="130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2"/>
      <c r="W650" s="82"/>
      <c r="X650" s="82"/>
      <c r="Y650" s="82"/>
      <c r="Z650" s="82"/>
    </row>
    <row r="651" spans="1:26" ht="12.75" customHeight="1">
      <c r="A651" s="129"/>
      <c r="B651" s="130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2"/>
      <c r="W651" s="82"/>
      <c r="X651" s="82"/>
      <c r="Y651" s="82"/>
      <c r="Z651" s="82"/>
    </row>
    <row r="652" spans="1:26" ht="12.75" customHeight="1">
      <c r="A652" s="129"/>
      <c r="B652" s="130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2"/>
      <c r="W652" s="82"/>
      <c r="X652" s="82"/>
      <c r="Y652" s="82"/>
      <c r="Z652" s="82"/>
    </row>
    <row r="653" spans="1:26" ht="12.75" customHeight="1">
      <c r="A653" s="129"/>
      <c r="B653" s="130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2"/>
      <c r="W653" s="82"/>
      <c r="X653" s="82"/>
      <c r="Y653" s="82"/>
      <c r="Z653" s="82"/>
    </row>
    <row r="654" spans="1:26" ht="12.75" customHeight="1">
      <c r="A654" s="129"/>
      <c r="B654" s="130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2"/>
      <c r="W654" s="82"/>
      <c r="X654" s="82"/>
      <c r="Y654" s="82"/>
      <c r="Z654" s="82"/>
    </row>
    <row r="655" spans="1:26" ht="12.75" customHeight="1">
      <c r="A655" s="129"/>
      <c r="B655" s="130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2"/>
      <c r="W655" s="82"/>
      <c r="X655" s="82"/>
      <c r="Y655" s="82"/>
      <c r="Z655" s="82"/>
    </row>
    <row r="656" spans="1:26" ht="12.75" customHeight="1">
      <c r="A656" s="129"/>
      <c r="B656" s="130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2"/>
      <c r="W656" s="82"/>
      <c r="X656" s="82"/>
      <c r="Y656" s="82"/>
      <c r="Z656" s="82"/>
    </row>
    <row r="657" spans="1:26" ht="12.75" customHeight="1">
      <c r="A657" s="129"/>
      <c r="B657" s="130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2"/>
      <c r="W657" s="82"/>
      <c r="X657" s="82"/>
      <c r="Y657" s="82"/>
      <c r="Z657" s="82"/>
    </row>
    <row r="658" spans="1:26" ht="12.75" customHeight="1">
      <c r="A658" s="129"/>
      <c r="B658" s="130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2"/>
      <c r="W658" s="82"/>
      <c r="X658" s="82"/>
      <c r="Y658" s="82"/>
      <c r="Z658" s="82"/>
    </row>
    <row r="659" spans="1:26" ht="12.75" customHeight="1">
      <c r="A659" s="129"/>
      <c r="B659" s="130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2"/>
      <c r="W659" s="82"/>
      <c r="X659" s="82"/>
      <c r="Y659" s="82"/>
      <c r="Z659" s="82"/>
    </row>
    <row r="660" spans="1:26" ht="12.75" customHeight="1">
      <c r="A660" s="129"/>
      <c r="B660" s="130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2"/>
      <c r="W660" s="82"/>
      <c r="X660" s="82"/>
      <c r="Y660" s="82"/>
      <c r="Z660" s="82"/>
    </row>
    <row r="661" spans="1:26" ht="12.75" customHeight="1">
      <c r="A661" s="129"/>
      <c r="B661" s="130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2"/>
      <c r="W661" s="82"/>
      <c r="X661" s="82"/>
      <c r="Y661" s="82"/>
      <c r="Z661" s="82"/>
    </row>
    <row r="662" spans="1:26" ht="12.75" customHeight="1">
      <c r="A662" s="129"/>
      <c r="B662" s="130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2"/>
      <c r="W662" s="82"/>
      <c r="X662" s="82"/>
      <c r="Y662" s="82"/>
      <c r="Z662" s="82"/>
    </row>
    <row r="663" spans="1:26" ht="12.75" customHeight="1">
      <c r="A663" s="129"/>
      <c r="B663" s="130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2"/>
      <c r="W663" s="82"/>
      <c r="X663" s="82"/>
      <c r="Y663" s="82"/>
      <c r="Z663" s="82"/>
    </row>
    <row r="664" spans="1:26" ht="12.75" customHeight="1">
      <c r="A664" s="129"/>
      <c r="B664" s="130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2"/>
      <c r="W664" s="82"/>
      <c r="X664" s="82"/>
      <c r="Y664" s="82"/>
      <c r="Z664" s="82"/>
    </row>
    <row r="665" spans="1:26" ht="12.75" customHeight="1">
      <c r="A665" s="129"/>
      <c r="B665" s="130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2"/>
      <c r="W665" s="82"/>
      <c r="X665" s="82"/>
      <c r="Y665" s="82"/>
      <c r="Z665" s="82"/>
    </row>
    <row r="666" spans="1:26" ht="12.75" customHeight="1">
      <c r="A666" s="129"/>
      <c r="B666" s="130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2"/>
      <c r="W666" s="82"/>
      <c r="X666" s="82"/>
      <c r="Y666" s="82"/>
      <c r="Z666" s="82"/>
    </row>
    <row r="667" spans="1:26" ht="12.75" customHeight="1">
      <c r="A667" s="129"/>
      <c r="B667" s="130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2"/>
      <c r="W667" s="82"/>
      <c r="X667" s="82"/>
      <c r="Y667" s="82"/>
      <c r="Z667" s="82"/>
    </row>
    <row r="668" spans="1:26" ht="12.75" customHeight="1">
      <c r="A668" s="129"/>
      <c r="B668" s="130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2"/>
      <c r="W668" s="82"/>
      <c r="X668" s="82"/>
      <c r="Y668" s="82"/>
      <c r="Z668" s="82"/>
    </row>
    <row r="669" spans="1:26" ht="12.75" customHeight="1">
      <c r="A669" s="129"/>
      <c r="B669" s="130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2"/>
      <c r="W669" s="82"/>
      <c r="X669" s="82"/>
      <c r="Y669" s="82"/>
      <c r="Z669" s="82"/>
    </row>
    <row r="670" spans="1:26" ht="12.75" customHeight="1">
      <c r="A670" s="129"/>
      <c r="B670" s="130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2"/>
      <c r="W670" s="82"/>
      <c r="X670" s="82"/>
      <c r="Y670" s="82"/>
      <c r="Z670" s="82"/>
    </row>
    <row r="671" spans="1:26" ht="12.75" customHeight="1">
      <c r="A671" s="129"/>
      <c r="B671" s="130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2"/>
      <c r="W671" s="82"/>
      <c r="X671" s="82"/>
      <c r="Y671" s="82"/>
      <c r="Z671" s="82"/>
    </row>
    <row r="672" spans="1:26" ht="12.75" customHeight="1">
      <c r="A672" s="129"/>
      <c r="B672" s="130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2"/>
      <c r="W672" s="82"/>
      <c r="X672" s="82"/>
      <c r="Y672" s="82"/>
      <c r="Z672" s="82"/>
    </row>
    <row r="673" spans="1:26" ht="12.75" customHeight="1">
      <c r="A673" s="129"/>
      <c r="B673" s="130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2"/>
      <c r="W673" s="82"/>
      <c r="X673" s="82"/>
      <c r="Y673" s="82"/>
      <c r="Z673" s="82"/>
    </row>
    <row r="674" spans="1:26" ht="12.75" customHeight="1">
      <c r="A674" s="129"/>
      <c r="B674" s="130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2"/>
      <c r="W674" s="82"/>
      <c r="X674" s="82"/>
      <c r="Y674" s="82"/>
      <c r="Z674" s="82"/>
    </row>
    <row r="675" spans="1:26" ht="12.75" customHeight="1">
      <c r="A675" s="129"/>
      <c r="B675" s="130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2"/>
      <c r="W675" s="82"/>
      <c r="X675" s="82"/>
      <c r="Y675" s="82"/>
      <c r="Z675" s="82"/>
    </row>
    <row r="676" spans="1:26" ht="12.75" customHeight="1">
      <c r="A676" s="129"/>
      <c r="B676" s="130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2"/>
      <c r="W676" s="82"/>
      <c r="X676" s="82"/>
      <c r="Y676" s="82"/>
      <c r="Z676" s="82"/>
    </row>
    <row r="677" spans="1:26" ht="12.75" customHeight="1">
      <c r="A677" s="129"/>
      <c r="B677" s="130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2"/>
      <c r="W677" s="82"/>
      <c r="X677" s="82"/>
      <c r="Y677" s="82"/>
      <c r="Z677" s="82"/>
    </row>
    <row r="678" spans="1:26" ht="12.75" customHeight="1">
      <c r="A678" s="129"/>
      <c r="B678" s="130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2"/>
      <c r="W678" s="82"/>
      <c r="X678" s="82"/>
      <c r="Y678" s="82"/>
      <c r="Z678" s="82"/>
    </row>
    <row r="679" spans="1:26" ht="12.75" customHeight="1">
      <c r="A679" s="129"/>
      <c r="B679" s="130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2"/>
      <c r="W679" s="82"/>
      <c r="X679" s="82"/>
      <c r="Y679" s="82"/>
      <c r="Z679" s="82"/>
    </row>
    <row r="680" spans="1:26" ht="12.75" customHeight="1">
      <c r="A680" s="129"/>
      <c r="B680" s="130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2"/>
      <c r="W680" s="82"/>
      <c r="X680" s="82"/>
      <c r="Y680" s="82"/>
      <c r="Z680" s="82"/>
    </row>
    <row r="681" spans="1:26" ht="12.75" customHeight="1">
      <c r="A681" s="129"/>
      <c r="B681" s="130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2"/>
      <c r="W681" s="82"/>
      <c r="X681" s="82"/>
      <c r="Y681" s="82"/>
      <c r="Z681" s="82"/>
    </row>
    <row r="682" spans="1:26" ht="12.75" customHeight="1">
      <c r="A682" s="129"/>
      <c r="B682" s="130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2"/>
      <c r="W682" s="82"/>
      <c r="X682" s="82"/>
      <c r="Y682" s="82"/>
      <c r="Z682" s="82"/>
    </row>
    <row r="683" spans="1:26" ht="12.75" customHeight="1">
      <c r="A683" s="129"/>
      <c r="B683" s="130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2"/>
      <c r="W683" s="82"/>
      <c r="X683" s="82"/>
      <c r="Y683" s="82"/>
      <c r="Z683" s="82"/>
    </row>
    <row r="684" spans="1:26" ht="12.75" customHeight="1">
      <c r="A684" s="129"/>
      <c r="B684" s="130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2"/>
      <c r="W684" s="82"/>
      <c r="X684" s="82"/>
      <c r="Y684" s="82"/>
      <c r="Z684" s="82"/>
    </row>
    <row r="685" spans="1:26" ht="12.75" customHeight="1">
      <c r="A685" s="129"/>
      <c r="B685" s="130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2"/>
      <c r="W685" s="82"/>
      <c r="X685" s="82"/>
      <c r="Y685" s="82"/>
      <c r="Z685" s="82"/>
    </row>
    <row r="686" spans="1:26" ht="12.75" customHeight="1">
      <c r="A686" s="129"/>
      <c r="B686" s="130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2"/>
      <c r="W686" s="82"/>
      <c r="X686" s="82"/>
      <c r="Y686" s="82"/>
      <c r="Z686" s="82"/>
    </row>
    <row r="687" spans="1:26" ht="12.75" customHeight="1">
      <c r="A687" s="129"/>
      <c r="B687" s="130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2"/>
      <c r="W687" s="82"/>
      <c r="X687" s="82"/>
      <c r="Y687" s="82"/>
      <c r="Z687" s="82"/>
    </row>
    <row r="688" spans="1:26" ht="12.75" customHeight="1">
      <c r="A688" s="129"/>
      <c r="B688" s="130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2"/>
      <c r="W688" s="82"/>
      <c r="X688" s="82"/>
      <c r="Y688" s="82"/>
      <c r="Z688" s="82"/>
    </row>
    <row r="689" spans="1:26" ht="12.75" customHeight="1">
      <c r="A689" s="129"/>
      <c r="B689" s="130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2"/>
      <c r="W689" s="82"/>
      <c r="X689" s="82"/>
      <c r="Y689" s="82"/>
      <c r="Z689" s="82"/>
    </row>
    <row r="690" spans="1:26" ht="12.75" customHeight="1">
      <c r="A690" s="129"/>
      <c r="B690" s="130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2"/>
      <c r="W690" s="82"/>
      <c r="X690" s="82"/>
      <c r="Y690" s="82"/>
      <c r="Z690" s="82"/>
    </row>
    <row r="691" spans="1:26" ht="12.75" customHeight="1">
      <c r="A691" s="129"/>
      <c r="B691" s="130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2"/>
      <c r="W691" s="82"/>
      <c r="X691" s="82"/>
      <c r="Y691" s="82"/>
      <c r="Z691" s="82"/>
    </row>
    <row r="692" spans="1:26" ht="12.75" customHeight="1">
      <c r="A692" s="129"/>
      <c r="B692" s="130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2"/>
      <c r="W692" s="82"/>
      <c r="X692" s="82"/>
      <c r="Y692" s="82"/>
      <c r="Z692" s="82"/>
    </row>
    <row r="693" spans="1:26" ht="12.75" customHeight="1">
      <c r="A693" s="129"/>
      <c r="B693" s="130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2"/>
      <c r="W693" s="82"/>
      <c r="X693" s="82"/>
      <c r="Y693" s="82"/>
      <c r="Z693" s="82"/>
    </row>
    <row r="694" spans="1:26" ht="12.75" customHeight="1">
      <c r="A694" s="129"/>
      <c r="B694" s="130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2"/>
      <c r="W694" s="82"/>
      <c r="X694" s="82"/>
      <c r="Y694" s="82"/>
      <c r="Z694" s="82"/>
    </row>
    <row r="695" spans="1:26" ht="12.75" customHeight="1">
      <c r="A695" s="129"/>
      <c r="B695" s="130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2"/>
      <c r="W695" s="82"/>
      <c r="X695" s="82"/>
      <c r="Y695" s="82"/>
      <c r="Z695" s="82"/>
    </row>
    <row r="696" spans="1:26" ht="12.75" customHeight="1">
      <c r="A696" s="129"/>
      <c r="B696" s="130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2"/>
      <c r="W696" s="82"/>
      <c r="X696" s="82"/>
      <c r="Y696" s="82"/>
      <c r="Z696" s="82"/>
    </row>
    <row r="697" spans="1:26" ht="12.75" customHeight="1">
      <c r="A697" s="129"/>
      <c r="B697" s="130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2"/>
      <c r="W697" s="82"/>
      <c r="X697" s="82"/>
      <c r="Y697" s="82"/>
      <c r="Z697" s="82"/>
    </row>
    <row r="698" spans="1:26" ht="12.75" customHeight="1">
      <c r="A698" s="129"/>
      <c r="B698" s="130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2"/>
      <c r="W698" s="82"/>
      <c r="X698" s="82"/>
      <c r="Y698" s="82"/>
      <c r="Z698" s="82"/>
    </row>
    <row r="699" spans="1:26" ht="12.75" customHeight="1">
      <c r="A699" s="129"/>
      <c r="B699" s="130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2"/>
      <c r="W699" s="82"/>
      <c r="X699" s="82"/>
      <c r="Y699" s="82"/>
      <c r="Z699" s="82"/>
    </row>
    <row r="700" spans="1:26" ht="12.75" customHeight="1">
      <c r="A700" s="129"/>
      <c r="B700" s="130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2"/>
      <c r="W700" s="82"/>
      <c r="X700" s="82"/>
      <c r="Y700" s="82"/>
      <c r="Z700" s="82"/>
    </row>
    <row r="701" spans="1:26" ht="12.75" customHeight="1">
      <c r="A701" s="129"/>
      <c r="B701" s="130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2"/>
      <c r="W701" s="82"/>
      <c r="X701" s="82"/>
      <c r="Y701" s="82"/>
      <c r="Z701" s="82"/>
    </row>
    <row r="702" spans="1:26" ht="12.75" customHeight="1">
      <c r="A702" s="129"/>
      <c r="B702" s="130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2"/>
      <c r="W702" s="82"/>
      <c r="X702" s="82"/>
      <c r="Y702" s="82"/>
      <c r="Z702" s="82"/>
    </row>
    <row r="703" spans="1:26" ht="12.75" customHeight="1">
      <c r="A703" s="129"/>
      <c r="B703" s="130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2"/>
      <c r="W703" s="82"/>
      <c r="X703" s="82"/>
      <c r="Y703" s="82"/>
      <c r="Z703" s="82"/>
    </row>
    <row r="704" spans="1:26" ht="12.75" customHeight="1">
      <c r="A704" s="129"/>
      <c r="B704" s="130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2"/>
      <c r="W704" s="82"/>
      <c r="X704" s="82"/>
      <c r="Y704" s="82"/>
      <c r="Z704" s="82"/>
    </row>
    <row r="705" spans="1:26" ht="12.75" customHeight="1">
      <c r="A705" s="129"/>
      <c r="B705" s="130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2"/>
      <c r="W705" s="82"/>
      <c r="X705" s="82"/>
      <c r="Y705" s="82"/>
      <c r="Z705" s="82"/>
    </row>
    <row r="706" spans="1:26" ht="12.75" customHeight="1">
      <c r="A706" s="129"/>
      <c r="B706" s="130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2"/>
      <c r="W706" s="82"/>
      <c r="X706" s="82"/>
      <c r="Y706" s="82"/>
      <c r="Z706" s="82"/>
    </row>
    <row r="707" spans="1:26" ht="12.75" customHeight="1">
      <c r="A707" s="129"/>
      <c r="B707" s="130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2"/>
      <c r="W707" s="82"/>
      <c r="X707" s="82"/>
      <c r="Y707" s="82"/>
      <c r="Z707" s="82"/>
    </row>
    <row r="708" spans="1:26" ht="12.75" customHeight="1">
      <c r="A708" s="129"/>
      <c r="B708" s="130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2"/>
      <c r="W708" s="82"/>
      <c r="X708" s="82"/>
      <c r="Y708" s="82"/>
      <c r="Z708" s="82"/>
    </row>
    <row r="709" spans="1:26" ht="12.75" customHeight="1">
      <c r="A709" s="129"/>
      <c r="B709" s="130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2"/>
      <c r="W709" s="82"/>
      <c r="X709" s="82"/>
      <c r="Y709" s="82"/>
      <c r="Z709" s="82"/>
    </row>
    <row r="710" spans="1:26" ht="12.75" customHeight="1">
      <c r="A710" s="129"/>
      <c r="B710" s="130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2"/>
      <c r="W710" s="82"/>
      <c r="X710" s="82"/>
      <c r="Y710" s="82"/>
      <c r="Z710" s="82"/>
    </row>
    <row r="711" spans="1:26" ht="12.75" customHeight="1">
      <c r="A711" s="129"/>
      <c r="B711" s="130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2"/>
      <c r="W711" s="82"/>
      <c r="X711" s="82"/>
      <c r="Y711" s="82"/>
      <c r="Z711" s="82"/>
    </row>
    <row r="712" spans="1:26" ht="12.75" customHeight="1">
      <c r="A712" s="129"/>
      <c r="B712" s="130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2"/>
      <c r="W712" s="82"/>
      <c r="X712" s="82"/>
      <c r="Y712" s="82"/>
      <c r="Z712" s="82"/>
    </row>
    <row r="713" spans="1:26" ht="12.75" customHeight="1">
      <c r="A713" s="129"/>
      <c r="B713" s="130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2"/>
      <c r="W713" s="82"/>
      <c r="X713" s="82"/>
      <c r="Y713" s="82"/>
      <c r="Z713" s="82"/>
    </row>
    <row r="714" spans="1:26" ht="12.75" customHeight="1">
      <c r="A714" s="129"/>
      <c r="B714" s="130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2"/>
      <c r="W714" s="82"/>
      <c r="X714" s="82"/>
      <c r="Y714" s="82"/>
      <c r="Z714" s="82"/>
    </row>
    <row r="715" spans="1:26" ht="12.75" customHeight="1">
      <c r="A715" s="129"/>
      <c r="B715" s="130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2"/>
      <c r="W715" s="82"/>
      <c r="X715" s="82"/>
      <c r="Y715" s="82"/>
      <c r="Z715" s="82"/>
    </row>
    <row r="716" spans="1:26" ht="12.75" customHeight="1">
      <c r="A716" s="129"/>
      <c r="B716" s="130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2"/>
      <c r="W716" s="82"/>
      <c r="X716" s="82"/>
      <c r="Y716" s="82"/>
      <c r="Z716" s="82"/>
    </row>
    <row r="717" spans="1:26" ht="12.75" customHeight="1">
      <c r="A717" s="129"/>
      <c r="B717" s="130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2"/>
      <c r="W717" s="82"/>
      <c r="X717" s="82"/>
      <c r="Y717" s="82"/>
      <c r="Z717" s="82"/>
    </row>
    <row r="718" spans="1:26" ht="12.75" customHeight="1">
      <c r="A718" s="129"/>
      <c r="B718" s="130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2"/>
      <c r="W718" s="82"/>
      <c r="X718" s="82"/>
      <c r="Y718" s="82"/>
      <c r="Z718" s="82"/>
    </row>
    <row r="719" spans="1:26" ht="12.75" customHeight="1">
      <c r="A719" s="129"/>
      <c r="B719" s="130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2"/>
      <c r="W719" s="82"/>
      <c r="X719" s="82"/>
      <c r="Y719" s="82"/>
      <c r="Z719" s="82"/>
    </row>
    <row r="720" spans="1:26" ht="12.75" customHeight="1">
      <c r="A720" s="129"/>
      <c r="B720" s="130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2"/>
      <c r="W720" s="82"/>
      <c r="X720" s="82"/>
      <c r="Y720" s="82"/>
      <c r="Z720" s="82"/>
    </row>
    <row r="721" spans="1:26" ht="12.75" customHeight="1">
      <c r="A721" s="129"/>
      <c r="B721" s="130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2"/>
      <c r="W721" s="82"/>
      <c r="X721" s="82"/>
      <c r="Y721" s="82"/>
      <c r="Z721" s="82"/>
    </row>
    <row r="722" spans="1:26" ht="12.75" customHeight="1">
      <c r="A722" s="129"/>
      <c r="B722" s="130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2"/>
      <c r="W722" s="82"/>
      <c r="X722" s="82"/>
      <c r="Y722" s="82"/>
      <c r="Z722" s="82"/>
    </row>
    <row r="723" spans="1:26" ht="12.75" customHeight="1">
      <c r="A723" s="129"/>
      <c r="B723" s="130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2"/>
      <c r="W723" s="82"/>
      <c r="X723" s="82"/>
      <c r="Y723" s="82"/>
      <c r="Z723" s="82"/>
    </row>
    <row r="724" spans="1:26" ht="12.75" customHeight="1">
      <c r="A724" s="129"/>
      <c r="B724" s="130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2"/>
      <c r="W724" s="82"/>
      <c r="X724" s="82"/>
      <c r="Y724" s="82"/>
      <c r="Z724" s="82"/>
    </row>
    <row r="725" spans="1:26" ht="12.75" customHeight="1">
      <c r="A725" s="129"/>
      <c r="B725" s="130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2"/>
      <c r="W725" s="82"/>
      <c r="X725" s="82"/>
      <c r="Y725" s="82"/>
      <c r="Z725" s="82"/>
    </row>
    <row r="726" spans="1:26" ht="12.75" customHeight="1">
      <c r="A726" s="129"/>
      <c r="B726" s="130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2"/>
      <c r="W726" s="82"/>
      <c r="X726" s="82"/>
      <c r="Y726" s="82"/>
      <c r="Z726" s="82"/>
    </row>
    <row r="727" spans="1:26" ht="12.75" customHeight="1">
      <c r="A727" s="129"/>
      <c r="B727" s="130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2"/>
      <c r="W727" s="82"/>
      <c r="X727" s="82"/>
      <c r="Y727" s="82"/>
      <c r="Z727" s="82"/>
    </row>
    <row r="728" spans="1:26" ht="12.75" customHeight="1">
      <c r="A728" s="129"/>
      <c r="B728" s="130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2"/>
      <c r="W728" s="82"/>
      <c r="X728" s="82"/>
      <c r="Y728" s="82"/>
      <c r="Z728" s="82"/>
    </row>
    <row r="729" spans="1:26" ht="12.75" customHeight="1">
      <c r="A729" s="129"/>
      <c r="B729" s="130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2"/>
      <c r="W729" s="82"/>
      <c r="X729" s="82"/>
      <c r="Y729" s="82"/>
      <c r="Z729" s="82"/>
    </row>
    <row r="730" spans="1:26" ht="12.75" customHeight="1">
      <c r="A730" s="129"/>
      <c r="B730" s="130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2"/>
      <c r="W730" s="82"/>
      <c r="X730" s="82"/>
      <c r="Y730" s="82"/>
      <c r="Z730" s="82"/>
    </row>
    <row r="731" spans="1:26" ht="12.75" customHeight="1">
      <c r="A731" s="129"/>
      <c r="B731" s="130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2"/>
      <c r="W731" s="82"/>
      <c r="X731" s="82"/>
      <c r="Y731" s="82"/>
      <c r="Z731" s="82"/>
    </row>
    <row r="732" spans="1:26" ht="12.75" customHeight="1">
      <c r="A732" s="129"/>
      <c r="B732" s="130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2"/>
      <c r="W732" s="82"/>
      <c r="X732" s="82"/>
      <c r="Y732" s="82"/>
      <c r="Z732" s="82"/>
    </row>
    <row r="733" spans="1:26" ht="12.75" customHeight="1">
      <c r="A733" s="129"/>
      <c r="B733" s="130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2"/>
      <c r="W733" s="82"/>
      <c r="X733" s="82"/>
      <c r="Y733" s="82"/>
      <c r="Z733" s="82"/>
    </row>
    <row r="734" spans="1:26" ht="12.75" customHeight="1">
      <c r="A734" s="129"/>
      <c r="B734" s="130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2"/>
      <c r="W734" s="82"/>
      <c r="X734" s="82"/>
      <c r="Y734" s="82"/>
      <c r="Z734" s="82"/>
    </row>
    <row r="735" spans="1:26" ht="12.75" customHeight="1">
      <c r="A735" s="129"/>
      <c r="B735" s="130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2"/>
      <c r="W735" s="82"/>
      <c r="X735" s="82"/>
      <c r="Y735" s="82"/>
      <c r="Z735" s="82"/>
    </row>
    <row r="736" spans="1:26" ht="12.75" customHeight="1">
      <c r="A736" s="129"/>
      <c r="B736" s="130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2"/>
      <c r="W736" s="82"/>
      <c r="X736" s="82"/>
      <c r="Y736" s="82"/>
      <c r="Z736" s="82"/>
    </row>
    <row r="737" spans="1:26" ht="12.75" customHeight="1">
      <c r="A737" s="129"/>
      <c r="B737" s="130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2"/>
      <c r="W737" s="82"/>
      <c r="X737" s="82"/>
      <c r="Y737" s="82"/>
      <c r="Z737" s="82"/>
    </row>
    <row r="738" spans="1:26" ht="12.75" customHeight="1">
      <c r="A738" s="129"/>
      <c r="B738" s="130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2"/>
      <c r="W738" s="82"/>
      <c r="X738" s="82"/>
      <c r="Y738" s="82"/>
      <c r="Z738" s="82"/>
    </row>
    <row r="739" spans="1:26" ht="12.75" customHeight="1">
      <c r="A739" s="129"/>
      <c r="B739" s="130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2"/>
      <c r="W739" s="82"/>
      <c r="X739" s="82"/>
      <c r="Y739" s="82"/>
      <c r="Z739" s="82"/>
    </row>
    <row r="740" spans="1:26" ht="12.75" customHeight="1">
      <c r="A740" s="129"/>
      <c r="B740" s="130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2"/>
      <c r="W740" s="82"/>
      <c r="X740" s="82"/>
      <c r="Y740" s="82"/>
      <c r="Z740" s="82"/>
    </row>
    <row r="741" spans="1:26" ht="12.75" customHeight="1">
      <c r="A741" s="129"/>
      <c r="B741" s="130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2"/>
      <c r="W741" s="82"/>
      <c r="X741" s="82"/>
      <c r="Y741" s="82"/>
      <c r="Z741" s="82"/>
    </row>
    <row r="742" spans="1:26" ht="12.75" customHeight="1">
      <c r="A742" s="129"/>
      <c r="B742" s="130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2"/>
      <c r="W742" s="82"/>
      <c r="X742" s="82"/>
      <c r="Y742" s="82"/>
      <c r="Z742" s="82"/>
    </row>
    <row r="743" spans="1:26" ht="12.75" customHeight="1">
      <c r="A743" s="129"/>
      <c r="B743" s="130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2"/>
      <c r="W743" s="82"/>
      <c r="X743" s="82"/>
      <c r="Y743" s="82"/>
      <c r="Z743" s="82"/>
    </row>
    <row r="744" spans="1:26" ht="12.75" customHeight="1">
      <c r="A744" s="129"/>
      <c r="B744" s="130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2"/>
      <c r="W744" s="82"/>
      <c r="X744" s="82"/>
      <c r="Y744" s="82"/>
      <c r="Z744" s="82"/>
    </row>
    <row r="745" spans="1:26" ht="12.75" customHeight="1">
      <c r="A745" s="129"/>
      <c r="B745" s="130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2"/>
      <c r="W745" s="82"/>
      <c r="X745" s="82"/>
      <c r="Y745" s="82"/>
      <c r="Z745" s="82"/>
    </row>
    <row r="746" spans="1:26" ht="12.75" customHeight="1">
      <c r="A746" s="129"/>
      <c r="B746" s="130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2"/>
      <c r="W746" s="82"/>
      <c r="X746" s="82"/>
      <c r="Y746" s="82"/>
      <c r="Z746" s="82"/>
    </row>
    <row r="747" spans="1:26" ht="12.75" customHeight="1">
      <c r="A747" s="129"/>
      <c r="B747" s="130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2"/>
      <c r="W747" s="82"/>
      <c r="X747" s="82"/>
      <c r="Y747" s="82"/>
      <c r="Z747" s="82"/>
    </row>
    <row r="748" spans="1:26" ht="12.75" customHeight="1">
      <c r="A748" s="129"/>
      <c r="B748" s="130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2"/>
      <c r="W748" s="82"/>
      <c r="X748" s="82"/>
      <c r="Y748" s="82"/>
      <c r="Z748" s="82"/>
    </row>
    <row r="749" spans="1:26" ht="12.75" customHeight="1">
      <c r="A749" s="129"/>
      <c r="B749" s="130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2"/>
      <c r="W749" s="82"/>
      <c r="X749" s="82"/>
      <c r="Y749" s="82"/>
      <c r="Z749" s="82"/>
    </row>
    <row r="750" spans="1:26" ht="12.75" customHeight="1">
      <c r="A750" s="129"/>
      <c r="B750" s="130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2"/>
      <c r="W750" s="82"/>
      <c r="X750" s="82"/>
      <c r="Y750" s="82"/>
      <c r="Z750" s="82"/>
    </row>
    <row r="751" spans="1:26" ht="12.75" customHeight="1">
      <c r="A751" s="129"/>
      <c r="B751" s="130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2"/>
      <c r="W751" s="82"/>
      <c r="X751" s="82"/>
      <c r="Y751" s="82"/>
      <c r="Z751" s="82"/>
    </row>
    <row r="752" spans="1:26" ht="12.75" customHeight="1">
      <c r="A752" s="129"/>
      <c r="B752" s="130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2"/>
      <c r="W752" s="82"/>
      <c r="X752" s="82"/>
      <c r="Y752" s="82"/>
      <c r="Z752" s="82"/>
    </row>
    <row r="753" spans="1:26" ht="12.75" customHeight="1">
      <c r="A753" s="129"/>
      <c r="B753" s="130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2"/>
      <c r="W753" s="82"/>
      <c r="X753" s="82"/>
      <c r="Y753" s="82"/>
      <c r="Z753" s="82"/>
    </row>
    <row r="754" spans="1:26" ht="12.75" customHeight="1">
      <c r="A754" s="129"/>
      <c r="B754" s="130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2"/>
      <c r="W754" s="82"/>
      <c r="X754" s="82"/>
      <c r="Y754" s="82"/>
      <c r="Z754" s="82"/>
    </row>
    <row r="755" spans="1:26" ht="12.75" customHeight="1">
      <c r="A755" s="129"/>
      <c r="B755" s="130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2"/>
      <c r="W755" s="82"/>
      <c r="X755" s="82"/>
      <c r="Y755" s="82"/>
      <c r="Z755" s="82"/>
    </row>
    <row r="756" spans="1:26" ht="12.75" customHeight="1">
      <c r="A756" s="129"/>
      <c r="B756" s="130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2"/>
      <c r="W756" s="82"/>
      <c r="X756" s="82"/>
      <c r="Y756" s="82"/>
      <c r="Z756" s="82"/>
    </row>
    <row r="757" spans="1:26" ht="12.75" customHeight="1">
      <c r="A757" s="129"/>
      <c r="B757" s="130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2"/>
      <c r="W757" s="82"/>
      <c r="X757" s="82"/>
      <c r="Y757" s="82"/>
      <c r="Z757" s="82"/>
    </row>
    <row r="758" spans="1:26" ht="12.75" customHeight="1">
      <c r="A758" s="129"/>
      <c r="B758" s="130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2"/>
      <c r="W758" s="82"/>
      <c r="X758" s="82"/>
      <c r="Y758" s="82"/>
      <c r="Z758" s="82"/>
    </row>
    <row r="759" spans="1:26" ht="12.75" customHeight="1">
      <c r="A759" s="129"/>
      <c r="B759" s="130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2"/>
      <c r="W759" s="82"/>
      <c r="X759" s="82"/>
      <c r="Y759" s="82"/>
      <c r="Z759" s="82"/>
    </row>
    <row r="760" spans="1:26" ht="12.75" customHeight="1">
      <c r="A760" s="129"/>
      <c r="B760" s="130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2"/>
      <c r="W760" s="82"/>
      <c r="X760" s="82"/>
      <c r="Y760" s="82"/>
      <c r="Z760" s="82"/>
    </row>
    <row r="761" spans="1:26" ht="12.75" customHeight="1">
      <c r="A761" s="129"/>
      <c r="B761" s="130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2"/>
      <c r="W761" s="82"/>
      <c r="X761" s="82"/>
      <c r="Y761" s="82"/>
      <c r="Z761" s="82"/>
    </row>
    <row r="762" spans="1:26" ht="12.75" customHeight="1">
      <c r="A762" s="129"/>
      <c r="B762" s="130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2"/>
      <c r="W762" s="82"/>
      <c r="X762" s="82"/>
      <c r="Y762" s="82"/>
      <c r="Z762" s="82"/>
    </row>
    <row r="763" spans="1:26" ht="12.75" customHeight="1">
      <c r="A763" s="129"/>
      <c r="B763" s="130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2"/>
      <c r="W763" s="82"/>
      <c r="X763" s="82"/>
      <c r="Y763" s="82"/>
      <c r="Z763" s="82"/>
    </row>
    <row r="764" spans="1:26" ht="12.75" customHeight="1">
      <c r="A764" s="129"/>
      <c r="B764" s="130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2"/>
      <c r="W764" s="82"/>
      <c r="X764" s="82"/>
      <c r="Y764" s="82"/>
      <c r="Z764" s="82"/>
    </row>
    <row r="765" spans="1:26" ht="12.75" customHeight="1">
      <c r="A765" s="129"/>
      <c r="B765" s="130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2"/>
      <c r="W765" s="82"/>
      <c r="X765" s="82"/>
      <c r="Y765" s="82"/>
      <c r="Z765" s="82"/>
    </row>
    <row r="766" spans="1:26" ht="12.75" customHeight="1">
      <c r="A766" s="129"/>
      <c r="B766" s="130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2"/>
      <c r="W766" s="82"/>
      <c r="X766" s="82"/>
      <c r="Y766" s="82"/>
      <c r="Z766" s="82"/>
    </row>
    <row r="767" spans="1:26" ht="12.75" customHeight="1">
      <c r="A767" s="129"/>
      <c r="B767" s="130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2"/>
      <c r="W767" s="82"/>
      <c r="X767" s="82"/>
      <c r="Y767" s="82"/>
      <c r="Z767" s="82"/>
    </row>
    <row r="768" spans="1:26" ht="12.75" customHeight="1">
      <c r="A768" s="129"/>
      <c r="B768" s="130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2"/>
      <c r="W768" s="82"/>
      <c r="X768" s="82"/>
      <c r="Y768" s="82"/>
      <c r="Z768" s="82"/>
    </row>
    <row r="769" spans="1:26" ht="12.75" customHeight="1">
      <c r="A769" s="129"/>
      <c r="B769" s="130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2"/>
      <c r="W769" s="82"/>
      <c r="X769" s="82"/>
      <c r="Y769" s="82"/>
      <c r="Z769" s="82"/>
    </row>
    <row r="770" spans="1:26" ht="12.75" customHeight="1">
      <c r="A770" s="129"/>
      <c r="B770" s="130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2"/>
      <c r="W770" s="82"/>
      <c r="X770" s="82"/>
      <c r="Y770" s="82"/>
      <c r="Z770" s="82"/>
    </row>
    <row r="771" spans="1:26" ht="12.75" customHeight="1">
      <c r="A771" s="129"/>
      <c r="B771" s="130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2"/>
      <c r="W771" s="82"/>
      <c r="X771" s="82"/>
      <c r="Y771" s="82"/>
      <c r="Z771" s="82"/>
    </row>
    <row r="772" spans="1:26" ht="12.75" customHeight="1">
      <c r="A772" s="129"/>
      <c r="B772" s="130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2"/>
      <c r="W772" s="82"/>
      <c r="X772" s="82"/>
      <c r="Y772" s="82"/>
      <c r="Z772" s="82"/>
    </row>
    <row r="773" spans="1:26" ht="12.75" customHeight="1">
      <c r="A773" s="129"/>
      <c r="B773" s="130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2"/>
      <c r="W773" s="82"/>
      <c r="X773" s="82"/>
      <c r="Y773" s="82"/>
      <c r="Z773" s="82"/>
    </row>
    <row r="774" spans="1:26" ht="12.75" customHeight="1">
      <c r="A774" s="129"/>
      <c r="B774" s="130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2"/>
      <c r="W774" s="82"/>
      <c r="X774" s="82"/>
      <c r="Y774" s="82"/>
      <c r="Z774" s="82"/>
    </row>
    <row r="775" spans="1:26" ht="12.75" customHeight="1">
      <c r="A775" s="129"/>
      <c r="B775" s="130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2"/>
      <c r="W775" s="82"/>
      <c r="X775" s="82"/>
      <c r="Y775" s="82"/>
      <c r="Z775" s="82"/>
    </row>
    <row r="776" spans="1:26" ht="12.75" customHeight="1">
      <c r="A776" s="129"/>
      <c r="B776" s="130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2"/>
      <c r="W776" s="82"/>
      <c r="X776" s="82"/>
      <c r="Y776" s="82"/>
      <c r="Z776" s="82"/>
    </row>
    <row r="777" spans="1:26" ht="12.75" customHeight="1">
      <c r="A777" s="129"/>
      <c r="B777" s="130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2"/>
      <c r="W777" s="82"/>
      <c r="X777" s="82"/>
      <c r="Y777" s="82"/>
      <c r="Z777" s="82"/>
    </row>
    <row r="778" spans="1:26" ht="12.75" customHeight="1">
      <c r="A778" s="129"/>
      <c r="B778" s="130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2"/>
      <c r="W778" s="82"/>
      <c r="X778" s="82"/>
      <c r="Y778" s="82"/>
      <c r="Z778" s="82"/>
    </row>
    <row r="779" spans="1:26" ht="12.75" customHeight="1">
      <c r="A779" s="129"/>
      <c r="B779" s="130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2"/>
      <c r="W779" s="82"/>
      <c r="X779" s="82"/>
      <c r="Y779" s="82"/>
      <c r="Z779" s="82"/>
    </row>
    <row r="780" spans="1:26" ht="12.75" customHeight="1">
      <c r="A780" s="129"/>
      <c r="B780" s="130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2"/>
      <c r="W780" s="82"/>
      <c r="X780" s="82"/>
      <c r="Y780" s="82"/>
      <c r="Z780" s="82"/>
    </row>
    <row r="781" spans="1:26" ht="12.75" customHeight="1">
      <c r="A781" s="129"/>
      <c r="B781" s="130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2"/>
      <c r="W781" s="82"/>
      <c r="X781" s="82"/>
      <c r="Y781" s="82"/>
      <c r="Z781" s="82"/>
    </row>
    <row r="782" spans="1:26" ht="12.75" customHeight="1">
      <c r="A782" s="129"/>
      <c r="B782" s="130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2"/>
      <c r="W782" s="82"/>
      <c r="X782" s="82"/>
      <c r="Y782" s="82"/>
      <c r="Z782" s="82"/>
    </row>
    <row r="783" spans="1:26" ht="12.75" customHeight="1">
      <c r="A783" s="129"/>
      <c r="B783" s="130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2"/>
      <c r="W783" s="82"/>
      <c r="X783" s="82"/>
      <c r="Y783" s="82"/>
      <c r="Z783" s="82"/>
    </row>
    <row r="784" spans="1:26" ht="12.75" customHeight="1">
      <c r="A784" s="129"/>
      <c r="B784" s="130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2"/>
      <c r="W784" s="82"/>
      <c r="X784" s="82"/>
      <c r="Y784" s="82"/>
      <c r="Z784" s="82"/>
    </row>
    <row r="785" spans="1:26" ht="12.75" customHeight="1">
      <c r="A785" s="129"/>
      <c r="B785" s="130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2"/>
      <c r="W785" s="82"/>
      <c r="X785" s="82"/>
      <c r="Y785" s="82"/>
      <c r="Z785" s="82"/>
    </row>
    <row r="786" spans="1:26" ht="12.75" customHeight="1">
      <c r="A786" s="129"/>
      <c r="B786" s="130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2"/>
      <c r="W786" s="82"/>
      <c r="X786" s="82"/>
      <c r="Y786" s="82"/>
      <c r="Z786" s="82"/>
    </row>
    <row r="787" spans="1:26" ht="12.75" customHeight="1">
      <c r="A787" s="129"/>
      <c r="B787" s="130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2"/>
      <c r="W787" s="82"/>
      <c r="X787" s="82"/>
      <c r="Y787" s="82"/>
      <c r="Z787" s="82"/>
    </row>
    <row r="788" spans="1:26" ht="12.75" customHeight="1">
      <c r="A788" s="129"/>
      <c r="B788" s="130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2"/>
      <c r="W788" s="82"/>
      <c r="X788" s="82"/>
      <c r="Y788" s="82"/>
      <c r="Z788" s="82"/>
    </row>
    <row r="789" spans="1:26" ht="12.75" customHeight="1">
      <c r="A789" s="129"/>
      <c r="B789" s="130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2"/>
      <c r="W789" s="82"/>
      <c r="X789" s="82"/>
      <c r="Y789" s="82"/>
      <c r="Z789" s="82"/>
    </row>
    <row r="790" spans="1:26" ht="12.75" customHeight="1">
      <c r="A790" s="129"/>
      <c r="B790" s="130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2"/>
      <c r="W790" s="82"/>
      <c r="X790" s="82"/>
      <c r="Y790" s="82"/>
      <c r="Z790" s="82"/>
    </row>
    <row r="791" spans="1:26" ht="12.75" customHeight="1">
      <c r="A791" s="129"/>
      <c r="B791" s="130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2"/>
      <c r="W791" s="82"/>
      <c r="X791" s="82"/>
      <c r="Y791" s="82"/>
      <c r="Z791" s="82"/>
    </row>
    <row r="792" spans="1:26" ht="12.75" customHeight="1">
      <c r="A792" s="129"/>
      <c r="B792" s="130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2"/>
      <c r="W792" s="82"/>
      <c r="X792" s="82"/>
      <c r="Y792" s="82"/>
      <c r="Z792" s="82"/>
    </row>
    <row r="793" spans="1:26" ht="12.75" customHeight="1">
      <c r="A793" s="129"/>
      <c r="B793" s="130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2"/>
      <c r="W793" s="82"/>
      <c r="X793" s="82"/>
      <c r="Y793" s="82"/>
      <c r="Z793" s="82"/>
    </row>
    <row r="794" spans="1:26" ht="12.75" customHeight="1">
      <c r="A794" s="129"/>
      <c r="B794" s="130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2"/>
      <c r="W794" s="82"/>
      <c r="X794" s="82"/>
      <c r="Y794" s="82"/>
      <c r="Z794" s="82"/>
    </row>
    <row r="795" spans="1:26" ht="12.75" customHeight="1">
      <c r="A795" s="129"/>
      <c r="B795" s="130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2"/>
      <c r="W795" s="82"/>
      <c r="X795" s="82"/>
      <c r="Y795" s="82"/>
      <c r="Z795" s="82"/>
    </row>
    <row r="796" spans="1:26" ht="12.75" customHeight="1">
      <c r="A796" s="129"/>
      <c r="B796" s="130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2"/>
      <c r="W796" s="82"/>
      <c r="X796" s="82"/>
      <c r="Y796" s="82"/>
      <c r="Z796" s="82"/>
    </row>
    <row r="797" spans="1:26" ht="12.75" customHeight="1">
      <c r="A797" s="129"/>
      <c r="B797" s="130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2"/>
      <c r="W797" s="82"/>
      <c r="X797" s="82"/>
      <c r="Y797" s="82"/>
      <c r="Z797" s="82"/>
    </row>
    <row r="798" spans="1:26" ht="12.75" customHeight="1">
      <c r="A798" s="129"/>
      <c r="B798" s="130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2"/>
      <c r="W798" s="82"/>
      <c r="X798" s="82"/>
      <c r="Y798" s="82"/>
      <c r="Z798" s="82"/>
    </row>
    <row r="799" spans="1:26" ht="12.75" customHeight="1">
      <c r="A799" s="129"/>
      <c r="B799" s="130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2"/>
      <c r="W799" s="82"/>
      <c r="X799" s="82"/>
      <c r="Y799" s="82"/>
      <c r="Z799" s="82"/>
    </row>
    <row r="800" spans="1:26" ht="12.75" customHeight="1">
      <c r="A800" s="129"/>
      <c r="B800" s="130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2"/>
      <c r="W800" s="82"/>
      <c r="X800" s="82"/>
      <c r="Y800" s="82"/>
      <c r="Z800" s="82"/>
    </row>
    <row r="801" spans="1:26" ht="12.75" customHeight="1">
      <c r="A801" s="129"/>
      <c r="B801" s="130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2"/>
      <c r="W801" s="82"/>
      <c r="X801" s="82"/>
      <c r="Y801" s="82"/>
      <c r="Z801" s="82"/>
    </row>
    <row r="802" spans="1:26" ht="12.75" customHeight="1">
      <c r="A802" s="129"/>
      <c r="B802" s="130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2"/>
      <c r="W802" s="82"/>
      <c r="X802" s="82"/>
      <c r="Y802" s="82"/>
      <c r="Z802" s="82"/>
    </row>
    <row r="803" spans="1:26" ht="12.75" customHeight="1">
      <c r="A803" s="129"/>
      <c r="B803" s="130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2"/>
      <c r="W803" s="82"/>
      <c r="X803" s="82"/>
      <c r="Y803" s="82"/>
      <c r="Z803" s="82"/>
    </row>
    <row r="804" spans="1:26" ht="12.75" customHeight="1">
      <c r="A804" s="129"/>
      <c r="B804" s="130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2"/>
      <c r="W804" s="82"/>
      <c r="X804" s="82"/>
      <c r="Y804" s="82"/>
      <c r="Z804" s="82"/>
    </row>
    <row r="805" spans="1:26" ht="12.75" customHeight="1">
      <c r="A805" s="129"/>
      <c r="B805" s="130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2"/>
      <c r="W805" s="82"/>
      <c r="X805" s="82"/>
      <c r="Y805" s="82"/>
      <c r="Z805" s="82"/>
    </row>
    <row r="806" spans="1:26" ht="12.75" customHeight="1">
      <c r="A806" s="129"/>
      <c r="B806" s="130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2"/>
      <c r="W806" s="82"/>
      <c r="X806" s="82"/>
      <c r="Y806" s="82"/>
      <c r="Z806" s="82"/>
    </row>
    <row r="807" spans="1:26" ht="12.75" customHeight="1">
      <c r="A807" s="129"/>
      <c r="B807" s="130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2"/>
      <c r="W807" s="82"/>
      <c r="X807" s="82"/>
      <c r="Y807" s="82"/>
      <c r="Z807" s="82"/>
    </row>
    <row r="808" spans="1:26" ht="12.75" customHeight="1">
      <c r="A808" s="129"/>
      <c r="B808" s="130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2"/>
      <c r="W808" s="82"/>
      <c r="X808" s="82"/>
      <c r="Y808" s="82"/>
      <c r="Z808" s="82"/>
    </row>
    <row r="809" spans="1:26" ht="12.75" customHeight="1">
      <c r="A809" s="129"/>
      <c r="B809" s="130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2"/>
      <c r="W809" s="82"/>
      <c r="X809" s="82"/>
      <c r="Y809" s="82"/>
      <c r="Z809" s="82"/>
    </row>
    <row r="810" spans="1:26" ht="12.75" customHeight="1">
      <c r="A810" s="129"/>
      <c r="B810" s="130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2"/>
      <c r="W810" s="82"/>
      <c r="X810" s="82"/>
      <c r="Y810" s="82"/>
      <c r="Z810" s="82"/>
    </row>
    <row r="811" spans="1:26" ht="12.75" customHeight="1">
      <c r="A811" s="129"/>
      <c r="B811" s="130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2"/>
      <c r="W811" s="82"/>
      <c r="X811" s="82"/>
      <c r="Y811" s="82"/>
      <c r="Z811" s="82"/>
    </row>
    <row r="812" spans="1:26" ht="12.75" customHeight="1">
      <c r="A812" s="129"/>
      <c r="B812" s="130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2"/>
      <c r="W812" s="82"/>
      <c r="X812" s="82"/>
      <c r="Y812" s="82"/>
      <c r="Z812" s="82"/>
    </row>
    <row r="813" spans="1:26" ht="12.75" customHeight="1">
      <c r="A813" s="129"/>
      <c r="B813" s="130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2"/>
      <c r="W813" s="82"/>
      <c r="X813" s="82"/>
      <c r="Y813" s="82"/>
      <c r="Z813" s="82"/>
    </row>
    <row r="814" spans="1:26" ht="12.75" customHeight="1">
      <c r="A814" s="129"/>
      <c r="B814" s="130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2"/>
      <c r="W814" s="82"/>
      <c r="X814" s="82"/>
      <c r="Y814" s="82"/>
      <c r="Z814" s="82"/>
    </row>
    <row r="815" spans="1:26" ht="12.75" customHeight="1">
      <c r="A815" s="129"/>
      <c r="B815" s="130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2"/>
      <c r="W815" s="82"/>
      <c r="X815" s="82"/>
      <c r="Y815" s="82"/>
      <c r="Z815" s="82"/>
    </row>
    <row r="816" spans="1:26" ht="12.75" customHeight="1">
      <c r="A816" s="129"/>
      <c r="B816" s="130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2"/>
      <c r="W816" s="82"/>
      <c r="X816" s="82"/>
      <c r="Y816" s="82"/>
      <c r="Z816" s="82"/>
    </row>
    <row r="817" spans="1:26" ht="12.75" customHeight="1">
      <c r="A817" s="129"/>
      <c r="B817" s="130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2"/>
      <c r="W817" s="82"/>
      <c r="X817" s="82"/>
      <c r="Y817" s="82"/>
      <c r="Z817" s="82"/>
    </row>
    <row r="818" spans="1:26" ht="12.75" customHeight="1">
      <c r="A818" s="129"/>
      <c r="B818" s="130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2"/>
      <c r="W818" s="82"/>
      <c r="X818" s="82"/>
      <c r="Y818" s="82"/>
      <c r="Z818" s="82"/>
    </row>
    <row r="819" spans="1:26" ht="12.75" customHeight="1">
      <c r="A819" s="129"/>
      <c r="B819" s="130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2"/>
      <c r="W819" s="82"/>
      <c r="X819" s="82"/>
      <c r="Y819" s="82"/>
      <c r="Z819" s="82"/>
    </row>
    <row r="820" spans="1:26" ht="12.75" customHeight="1">
      <c r="A820" s="129"/>
      <c r="B820" s="130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2"/>
      <c r="W820" s="82"/>
      <c r="X820" s="82"/>
      <c r="Y820" s="82"/>
      <c r="Z820" s="82"/>
    </row>
    <row r="821" spans="1:26" ht="12.75" customHeight="1">
      <c r="A821" s="129"/>
      <c r="B821" s="130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2"/>
      <c r="W821" s="82"/>
      <c r="X821" s="82"/>
      <c r="Y821" s="82"/>
      <c r="Z821" s="82"/>
    </row>
    <row r="822" spans="1:26" ht="12.75" customHeight="1">
      <c r="A822" s="129"/>
      <c r="B822" s="130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2"/>
      <c r="W822" s="82"/>
      <c r="X822" s="82"/>
      <c r="Y822" s="82"/>
      <c r="Z822" s="82"/>
    </row>
    <row r="823" spans="1:26" ht="12.75" customHeight="1">
      <c r="A823" s="129"/>
      <c r="B823" s="130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2"/>
      <c r="W823" s="82"/>
      <c r="X823" s="82"/>
      <c r="Y823" s="82"/>
      <c r="Z823" s="82"/>
    </row>
    <row r="824" spans="1:26" ht="12.75" customHeight="1">
      <c r="A824" s="129"/>
      <c r="B824" s="130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2"/>
      <c r="W824" s="82"/>
      <c r="X824" s="82"/>
      <c r="Y824" s="82"/>
      <c r="Z824" s="82"/>
    </row>
    <row r="825" spans="1:26" ht="12.75" customHeight="1">
      <c r="A825" s="129"/>
      <c r="B825" s="130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2"/>
      <c r="W825" s="82"/>
      <c r="X825" s="82"/>
      <c r="Y825" s="82"/>
      <c r="Z825" s="82"/>
    </row>
    <row r="826" spans="1:26" ht="12.75" customHeight="1">
      <c r="A826" s="129"/>
      <c r="B826" s="130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2"/>
      <c r="W826" s="82"/>
      <c r="X826" s="82"/>
      <c r="Y826" s="82"/>
      <c r="Z826" s="82"/>
    </row>
    <row r="827" spans="1:26" ht="12.75" customHeight="1">
      <c r="A827" s="129"/>
      <c r="B827" s="130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2"/>
      <c r="W827" s="82"/>
      <c r="X827" s="82"/>
      <c r="Y827" s="82"/>
      <c r="Z827" s="82"/>
    </row>
    <row r="828" spans="1:26" ht="12.75" customHeight="1">
      <c r="A828" s="129"/>
      <c r="B828" s="130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2"/>
      <c r="W828" s="82"/>
      <c r="X828" s="82"/>
      <c r="Y828" s="82"/>
      <c r="Z828" s="82"/>
    </row>
    <row r="829" spans="1:26" ht="12.75" customHeight="1">
      <c r="A829" s="129"/>
      <c r="B829" s="130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2"/>
      <c r="W829" s="82"/>
      <c r="X829" s="82"/>
      <c r="Y829" s="82"/>
      <c r="Z829" s="82"/>
    </row>
    <row r="830" spans="1:26" ht="12.75" customHeight="1">
      <c r="A830" s="129"/>
      <c r="B830" s="130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2"/>
      <c r="W830" s="82"/>
      <c r="X830" s="82"/>
      <c r="Y830" s="82"/>
      <c r="Z830" s="82"/>
    </row>
    <row r="831" spans="1:26" ht="12.75" customHeight="1">
      <c r="A831" s="129"/>
      <c r="B831" s="130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2"/>
      <c r="W831" s="82"/>
      <c r="X831" s="82"/>
      <c r="Y831" s="82"/>
      <c r="Z831" s="82"/>
    </row>
    <row r="832" spans="1:26" ht="12.75" customHeight="1">
      <c r="A832" s="129"/>
      <c r="B832" s="130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2"/>
      <c r="W832" s="82"/>
      <c r="X832" s="82"/>
      <c r="Y832" s="82"/>
      <c r="Z832" s="82"/>
    </row>
    <row r="833" spans="1:26" ht="12.75" customHeight="1">
      <c r="A833" s="129"/>
      <c r="B833" s="130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2"/>
      <c r="W833" s="82"/>
      <c r="X833" s="82"/>
      <c r="Y833" s="82"/>
      <c r="Z833" s="82"/>
    </row>
    <row r="834" spans="1:26" ht="12.75" customHeight="1">
      <c r="A834" s="129"/>
      <c r="B834" s="130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2"/>
      <c r="W834" s="82"/>
      <c r="X834" s="82"/>
      <c r="Y834" s="82"/>
      <c r="Z834" s="82"/>
    </row>
    <row r="835" spans="1:26" ht="12.75" customHeight="1">
      <c r="A835" s="129"/>
      <c r="B835" s="130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2"/>
      <c r="W835" s="82"/>
      <c r="X835" s="82"/>
      <c r="Y835" s="82"/>
      <c r="Z835" s="82"/>
    </row>
    <row r="836" spans="1:26" ht="12.75" customHeight="1">
      <c r="A836" s="129"/>
      <c r="B836" s="130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2"/>
      <c r="W836" s="82"/>
      <c r="X836" s="82"/>
      <c r="Y836" s="82"/>
      <c r="Z836" s="82"/>
    </row>
    <row r="837" spans="1:26" ht="12.75" customHeight="1">
      <c r="A837" s="129"/>
      <c r="B837" s="130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2"/>
      <c r="W837" s="82"/>
      <c r="X837" s="82"/>
      <c r="Y837" s="82"/>
      <c r="Z837" s="82"/>
    </row>
    <row r="838" spans="1:26" ht="12.75" customHeight="1">
      <c r="A838" s="129"/>
      <c r="B838" s="130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2"/>
      <c r="W838" s="82"/>
      <c r="X838" s="82"/>
      <c r="Y838" s="82"/>
      <c r="Z838" s="82"/>
    </row>
    <row r="839" spans="1:26" ht="12.75" customHeight="1">
      <c r="A839" s="129"/>
      <c r="B839" s="130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2"/>
      <c r="W839" s="82"/>
      <c r="X839" s="82"/>
      <c r="Y839" s="82"/>
      <c r="Z839" s="82"/>
    </row>
    <row r="840" spans="1:26" ht="12.75" customHeight="1">
      <c r="A840" s="129"/>
      <c r="B840" s="130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2"/>
      <c r="W840" s="82"/>
      <c r="X840" s="82"/>
      <c r="Y840" s="82"/>
      <c r="Z840" s="82"/>
    </row>
    <row r="841" spans="1:26" ht="12.75" customHeight="1">
      <c r="A841" s="129"/>
      <c r="B841" s="130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2"/>
      <c r="W841" s="82"/>
      <c r="X841" s="82"/>
      <c r="Y841" s="82"/>
      <c r="Z841" s="82"/>
    </row>
    <row r="842" spans="1:26" ht="12.75" customHeight="1">
      <c r="A842" s="129"/>
      <c r="B842" s="130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2"/>
      <c r="W842" s="82"/>
      <c r="X842" s="82"/>
      <c r="Y842" s="82"/>
      <c r="Z842" s="82"/>
    </row>
    <row r="843" spans="1:26" ht="12.75" customHeight="1">
      <c r="A843" s="129"/>
      <c r="B843" s="130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2"/>
      <c r="W843" s="82"/>
      <c r="X843" s="82"/>
      <c r="Y843" s="82"/>
      <c r="Z843" s="82"/>
    </row>
    <row r="844" spans="1:26" ht="12.75" customHeight="1">
      <c r="A844" s="129"/>
      <c r="B844" s="130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2"/>
      <c r="W844" s="82"/>
      <c r="X844" s="82"/>
      <c r="Y844" s="82"/>
      <c r="Z844" s="82"/>
    </row>
    <row r="845" spans="1:26" ht="12.75" customHeight="1">
      <c r="A845" s="129"/>
      <c r="B845" s="130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2"/>
      <c r="W845" s="82"/>
      <c r="X845" s="82"/>
      <c r="Y845" s="82"/>
      <c r="Z845" s="82"/>
    </row>
    <row r="846" spans="1:26" ht="12.75" customHeight="1">
      <c r="A846" s="129"/>
      <c r="B846" s="130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2"/>
      <c r="W846" s="82"/>
      <c r="X846" s="82"/>
      <c r="Y846" s="82"/>
      <c r="Z846" s="82"/>
    </row>
    <row r="847" spans="1:26" ht="12.75" customHeight="1">
      <c r="A847" s="129"/>
      <c r="B847" s="130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2"/>
      <c r="W847" s="82"/>
      <c r="X847" s="82"/>
      <c r="Y847" s="82"/>
      <c r="Z847" s="82"/>
    </row>
    <row r="848" spans="1:26" ht="12.75" customHeight="1">
      <c r="A848" s="129"/>
      <c r="B848" s="130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2"/>
      <c r="W848" s="82"/>
      <c r="X848" s="82"/>
      <c r="Y848" s="82"/>
      <c r="Z848" s="82"/>
    </row>
    <row r="849" spans="1:26" ht="12.75" customHeight="1">
      <c r="A849" s="129"/>
      <c r="B849" s="130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2"/>
      <c r="W849" s="82"/>
      <c r="X849" s="82"/>
      <c r="Y849" s="82"/>
      <c r="Z849" s="82"/>
    </row>
    <row r="850" spans="1:26" ht="12.75" customHeight="1">
      <c r="A850" s="129"/>
      <c r="B850" s="130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2"/>
      <c r="W850" s="82"/>
      <c r="X850" s="82"/>
      <c r="Y850" s="82"/>
      <c r="Z850" s="82"/>
    </row>
    <row r="851" spans="1:26" ht="12.75" customHeight="1">
      <c r="A851" s="129"/>
      <c r="B851" s="130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2"/>
      <c r="W851" s="82"/>
      <c r="X851" s="82"/>
      <c r="Y851" s="82"/>
      <c r="Z851" s="82"/>
    </row>
    <row r="852" spans="1:26" ht="12.75" customHeight="1">
      <c r="A852" s="129"/>
      <c r="B852" s="130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2"/>
      <c r="W852" s="82"/>
      <c r="X852" s="82"/>
      <c r="Y852" s="82"/>
      <c r="Z852" s="82"/>
    </row>
    <row r="853" spans="1:26" ht="12.75" customHeight="1">
      <c r="A853" s="129"/>
      <c r="B853" s="130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2"/>
      <c r="W853" s="82"/>
      <c r="X853" s="82"/>
      <c r="Y853" s="82"/>
      <c r="Z853" s="82"/>
    </row>
    <row r="854" spans="1:26" ht="12.75" customHeight="1">
      <c r="A854" s="129"/>
      <c r="B854" s="130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2"/>
      <c r="W854" s="82"/>
      <c r="X854" s="82"/>
      <c r="Y854" s="82"/>
      <c r="Z854" s="82"/>
    </row>
    <row r="855" spans="1:26" ht="12.75" customHeight="1">
      <c r="A855" s="129"/>
      <c r="B855" s="130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2"/>
      <c r="W855" s="82"/>
      <c r="X855" s="82"/>
      <c r="Y855" s="82"/>
      <c r="Z855" s="82"/>
    </row>
    <row r="856" spans="1:26" ht="12.75" customHeight="1">
      <c r="A856" s="129"/>
      <c r="B856" s="130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2"/>
      <c r="W856" s="82"/>
      <c r="X856" s="82"/>
      <c r="Y856" s="82"/>
      <c r="Z856" s="82"/>
    </row>
    <row r="857" spans="1:26" ht="12.75" customHeight="1">
      <c r="A857" s="129"/>
      <c r="B857" s="130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2"/>
      <c r="W857" s="82"/>
      <c r="X857" s="82"/>
      <c r="Y857" s="82"/>
      <c r="Z857" s="82"/>
    </row>
    <row r="858" spans="1:26" ht="12.75" customHeight="1">
      <c r="A858" s="129"/>
      <c r="B858" s="130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2"/>
      <c r="W858" s="82"/>
      <c r="X858" s="82"/>
      <c r="Y858" s="82"/>
      <c r="Z858" s="82"/>
    </row>
    <row r="859" spans="1:26" ht="12.75" customHeight="1">
      <c r="A859" s="129"/>
      <c r="B859" s="130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2"/>
      <c r="W859" s="82"/>
      <c r="X859" s="82"/>
      <c r="Y859" s="82"/>
      <c r="Z859" s="82"/>
    </row>
    <row r="860" spans="1:26" ht="12.75" customHeight="1">
      <c r="A860" s="129"/>
      <c r="B860" s="130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2"/>
      <c r="W860" s="82"/>
      <c r="X860" s="82"/>
      <c r="Y860" s="82"/>
      <c r="Z860" s="82"/>
    </row>
    <row r="861" spans="1:26" ht="12.75" customHeight="1">
      <c r="A861" s="129"/>
      <c r="B861" s="130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2"/>
      <c r="W861" s="82"/>
      <c r="X861" s="82"/>
      <c r="Y861" s="82"/>
      <c r="Z861" s="82"/>
    </row>
    <row r="862" spans="1:26" ht="12.75" customHeight="1">
      <c r="A862" s="129"/>
      <c r="B862" s="130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2"/>
      <c r="W862" s="82"/>
      <c r="X862" s="82"/>
      <c r="Y862" s="82"/>
      <c r="Z862" s="82"/>
    </row>
    <row r="863" spans="1:26" ht="12.75" customHeight="1">
      <c r="A863" s="129"/>
      <c r="B863" s="130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2"/>
      <c r="W863" s="82"/>
      <c r="X863" s="82"/>
      <c r="Y863" s="82"/>
      <c r="Z863" s="82"/>
    </row>
    <row r="864" spans="1:26" ht="12.75" customHeight="1">
      <c r="A864" s="129"/>
      <c r="B864" s="130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2"/>
      <c r="W864" s="82"/>
      <c r="X864" s="82"/>
      <c r="Y864" s="82"/>
      <c r="Z864" s="82"/>
    </row>
    <row r="865" spans="1:26" ht="12.75" customHeight="1">
      <c r="A865" s="129"/>
      <c r="B865" s="130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2"/>
      <c r="W865" s="82"/>
      <c r="X865" s="82"/>
      <c r="Y865" s="82"/>
      <c r="Z865" s="82"/>
    </row>
    <row r="866" spans="1:26" ht="12.75" customHeight="1">
      <c r="A866" s="129"/>
      <c r="B866" s="130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2"/>
      <c r="W866" s="82"/>
      <c r="X866" s="82"/>
      <c r="Y866" s="82"/>
      <c r="Z866" s="82"/>
    </row>
    <row r="867" spans="1:26" ht="12.75" customHeight="1">
      <c r="A867" s="129"/>
      <c r="B867" s="130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2"/>
      <c r="W867" s="82"/>
      <c r="X867" s="82"/>
      <c r="Y867" s="82"/>
      <c r="Z867" s="82"/>
    </row>
    <row r="868" spans="1:26" ht="12.75" customHeight="1">
      <c r="A868" s="129"/>
      <c r="B868" s="130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2"/>
      <c r="W868" s="82"/>
      <c r="X868" s="82"/>
      <c r="Y868" s="82"/>
      <c r="Z868" s="82"/>
    </row>
    <row r="869" spans="1:26" ht="12.75" customHeight="1">
      <c r="A869" s="129"/>
      <c r="B869" s="130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2"/>
      <c r="W869" s="82"/>
      <c r="X869" s="82"/>
      <c r="Y869" s="82"/>
      <c r="Z869" s="82"/>
    </row>
    <row r="870" spans="1:26" ht="12.75" customHeight="1">
      <c r="A870" s="129"/>
      <c r="B870" s="130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2"/>
      <c r="W870" s="82"/>
      <c r="X870" s="82"/>
      <c r="Y870" s="82"/>
      <c r="Z870" s="82"/>
    </row>
    <row r="871" spans="1:26" ht="12.75" customHeight="1">
      <c r="A871" s="129"/>
      <c r="B871" s="130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2"/>
      <c r="W871" s="82"/>
      <c r="X871" s="82"/>
      <c r="Y871" s="82"/>
      <c r="Z871" s="82"/>
    </row>
    <row r="872" spans="1:26" ht="12.75" customHeight="1">
      <c r="A872" s="129"/>
      <c r="B872" s="130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2"/>
      <c r="W872" s="82"/>
      <c r="X872" s="82"/>
      <c r="Y872" s="82"/>
      <c r="Z872" s="82"/>
    </row>
    <row r="873" spans="1:26" ht="12.75" customHeight="1">
      <c r="A873" s="129"/>
      <c r="B873" s="130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2"/>
      <c r="W873" s="82"/>
      <c r="X873" s="82"/>
      <c r="Y873" s="82"/>
      <c r="Z873" s="82"/>
    </row>
    <row r="874" spans="1:26" ht="12.75" customHeight="1">
      <c r="A874" s="129"/>
      <c r="B874" s="130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2"/>
      <c r="W874" s="82"/>
      <c r="X874" s="82"/>
      <c r="Y874" s="82"/>
      <c r="Z874" s="82"/>
    </row>
    <row r="875" spans="1:26" ht="12.75" customHeight="1">
      <c r="A875" s="129"/>
      <c r="B875" s="130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2"/>
      <c r="W875" s="82"/>
      <c r="X875" s="82"/>
      <c r="Y875" s="82"/>
      <c r="Z875" s="82"/>
    </row>
    <row r="876" spans="1:26" ht="12.75" customHeight="1">
      <c r="A876" s="129"/>
      <c r="B876" s="130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2"/>
      <c r="W876" s="82"/>
      <c r="X876" s="82"/>
      <c r="Y876" s="82"/>
      <c r="Z876" s="82"/>
    </row>
    <row r="877" spans="1:26" ht="12.75" customHeight="1">
      <c r="A877" s="129"/>
      <c r="B877" s="130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2"/>
      <c r="W877" s="82"/>
      <c r="X877" s="82"/>
      <c r="Y877" s="82"/>
      <c r="Z877" s="82"/>
    </row>
    <row r="878" spans="1:26" ht="12.75" customHeight="1">
      <c r="A878" s="129"/>
      <c r="B878" s="130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2"/>
      <c r="W878" s="82"/>
      <c r="X878" s="82"/>
      <c r="Y878" s="82"/>
      <c r="Z878" s="82"/>
    </row>
    <row r="879" spans="1:26" ht="12.75" customHeight="1">
      <c r="A879" s="129"/>
      <c r="B879" s="130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2"/>
      <c r="W879" s="82"/>
      <c r="X879" s="82"/>
      <c r="Y879" s="82"/>
      <c r="Z879" s="82"/>
    </row>
    <row r="880" spans="1:26" ht="12.75" customHeight="1">
      <c r="A880" s="129"/>
      <c r="B880" s="130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2"/>
      <c r="W880" s="82"/>
      <c r="X880" s="82"/>
      <c r="Y880" s="82"/>
      <c r="Z880" s="82"/>
    </row>
    <row r="881" spans="1:26" ht="12.75" customHeight="1">
      <c r="A881" s="129"/>
      <c r="B881" s="130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2"/>
      <c r="W881" s="82"/>
      <c r="X881" s="82"/>
      <c r="Y881" s="82"/>
      <c r="Z881" s="82"/>
    </row>
    <row r="882" spans="1:26" ht="12.75" customHeight="1">
      <c r="A882" s="129"/>
      <c r="B882" s="130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2"/>
      <c r="W882" s="82"/>
      <c r="X882" s="82"/>
      <c r="Y882" s="82"/>
      <c r="Z882" s="82"/>
    </row>
    <row r="883" spans="1:26" ht="12.75" customHeight="1">
      <c r="A883" s="129"/>
      <c r="B883" s="130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2"/>
      <c r="W883" s="82"/>
      <c r="X883" s="82"/>
      <c r="Y883" s="82"/>
      <c r="Z883" s="82"/>
    </row>
    <row r="884" spans="1:26" ht="12.75" customHeight="1">
      <c r="A884" s="129"/>
      <c r="B884" s="130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2"/>
      <c r="W884" s="82"/>
      <c r="X884" s="82"/>
      <c r="Y884" s="82"/>
      <c r="Z884" s="82"/>
    </row>
    <row r="885" spans="1:26" ht="12.75" customHeight="1">
      <c r="A885" s="129"/>
      <c r="B885" s="130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2"/>
      <c r="W885" s="82"/>
      <c r="X885" s="82"/>
      <c r="Y885" s="82"/>
      <c r="Z885" s="82"/>
    </row>
    <row r="886" spans="1:26" ht="12.75" customHeight="1">
      <c r="A886" s="129"/>
      <c r="B886" s="130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2"/>
      <c r="W886" s="82"/>
      <c r="X886" s="82"/>
      <c r="Y886" s="82"/>
      <c r="Z886" s="82"/>
    </row>
    <row r="887" spans="1:26" ht="12.75" customHeight="1">
      <c r="A887" s="129"/>
      <c r="B887" s="130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2"/>
      <c r="W887" s="82"/>
      <c r="X887" s="82"/>
      <c r="Y887" s="82"/>
      <c r="Z887" s="82"/>
    </row>
    <row r="888" spans="1:26" ht="12.75" customHeight="1">
      <c r="A888" s="129"/>
      <c r="B888" s="130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2"/>
      <c r="W888" s="82"/>
      <c r="X888" s="82"/>
      <c r="Y888" s="82"/>
      <c r="Z888" s="82"/>
    </row>
    <row r="889" spans="1:26" ht="12.75" customHeight="1">
      <c r="A889" s="129"/>
      <c r="B889" s="130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2"/>
      <c r="W889" s="82"/>
      <c r="X889" s="82"/>
      <c r="Y889" s="82"/>
      <c r="Z889" s="82"/>
    </row>
    <row r="890" spans="1:26" ht="12.75" customHeight="1">
      <c r="A890" s="129"/>
      <c r="B890" s="130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2"/>
      <c r="W890" s="82"/>
      <c r="X890" s="82"/>
      <c r="Y890" s="82"/>
      <c r="Z890" s="82"/>
    </row>
    <row r="891" spans="1:26" ht="12.75" customHeight="1">
      <c r="A891" s="129"/>
      <c r="B891" s="130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2"/>
      <c r="W891" s="82"/>
      <c r="X891" s="82"/>
      <c r="Y891" s="82"/>
      <c r="Z891" s="82"/>
    </row>
    <row r="892" spans="1:26" ht="12.75" customHeight="1">
      <c r="A892" s="129"/>
      <c r="B892" s="130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2"/>
      <c r="W892" s="82"/>
      <c r="X892" s="82"/>
      <c r="Y892" s="82"/>
      <c r="Z892" s="82"/>
    </row>
    <row r="893" spans="1:26" ht="12.75" customHeight="1">
      <c r="A893" s="129"/>
      <c r="B893" s="130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2"/>
      <c r="W893" s="82"/>
      <c r="X893" s="82"/>
      <c r="Y893" s="82"/>
      <c r="Z893" s="82"/>
    </row>
    <row r="894" spans="1:26" ht="12.75" customHeight="1">
      <c r="A894" s="129"/>
      <c r="B894" s="130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2"/>
      <c r="W894" s="82"/>
      <c r="X894" s="82"/>
      <c r="Y894" s="82"/>
      <c r="Z894" s="82"/>
    </row>
    <row r="895" spans="1:26" ht="12.75" customHeight="1">
      <c r="A895" s="129"/>
      <c r="B895" s="130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2"/>
      <c r="W895" s="82"/>
      <c r="X895" s="82"/>
      <c r="Y895" s="82"/>
      <c r="Z895" s="82"/>
    </row>
    <row r="896" spans="1:26" ht="12.75" customHeight="1">
      <c r="A896" s="129"/>
      <c r="B896" s="130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2"/>
      <c r="W896" s="82"/>
      <c r="X896" s="82"/>
      <c r="Y896" s="82"/>
      <c r="Z896" s="82"/>
    </row>
    <row r="897" spans="1:26" ht="12.75" customHeight="1">
      <c r="A897" s="129"/>
      <c r="B897" s="130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2"/>
      <c r="W897" s="82"/>
      <c r="X897" s="82"/>
      <c r="Y897" s="82"/>
      <c r="Z897" s="82"/>
    </row>
    <row r="898" spans="1:26" ht="12.75" customHeight="1">
      <c r="A898" s="129"/>
      <c r="B898" s="130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2"/>
      <c r="W898" s="82"/>
      <c r="X898" s="82"/>
      <c r="Y898" s="82"/>
      <c r="Z898" s="82"/>
    </row>
    <row r="899" spans="1:26" ht="12.75" customHeight="1">
      <c r="A899" s="129"/>
      <c r="B899" s="130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2"/>
      <c r="W899" s="82"/>
      <c r="X899" s="82"/>
      <c r="Y899" s="82"/>
      <c r="Z899" s="82"/>
    </row>
    <row r="900" spans="1:26" ht="12.75" customHeight="1">
      <c r="A900" s="129"/>
      <c r="B900" s="130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2"/>
      <c r="W900" s="82"/>
      <c r="X900" s="82"/>
      <c r="Y900" s="82"/>
      <c r="Z900" s="82"/>
    </row>
    <row r="901" spans="1:26" ht="12.75" customHeight="1">
      <c r="A901" s="129"/>
      <c r="B901" s="130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2"/>
      <c r="W901" s="82"/>
      <c r="X901" s="82"/>
      <c r="Y901" s="82"/>
      <c r="Z901" s="82"/>
    </row>
    <row r="902" spans="1:26" ht="12.75" customHeight="1">
      <c r="A902" s="129"/>
      <c r="B902" s="130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2"/>
      <c r="W902" s="82"/>
      <c r="X902" s="82"/>
      <c r="Y902" s="82"/>
      <c r="Z902" s="82"/>
    </row>
    <row r="903" spans="1:26" ht="12.75" customHeight="1">
      <c r="A903" s="129"/>
      <c r="B903" s="130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2"/>
      <c r="W903" s="82"/>
      <c r="X903" s="82"/>
      <c r="Y903" s="82"/>
      <c r="Z903" s="82"/>
    </row>
    <row r="904" spans="1:26" ht="12.75" customHeight="1">
      <c r="A904" s="129"/>
      <c r="B904" s="130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2"/>
      <c r="W904" s="82"/>
      <c r="X904" s="82"/>
      <c r="Y904" s="82"/>
      <c r="Z904" s="82"/>
    </row>
    <row r="905" spans="1:26" ht="12.75" customHeight="1">
      <c r="A905" s="129"/>
      <c r="B905" s="130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2"/>
      <c r="W905" s="82"/>
      <c r="X905" s="82"/>
      <c r="Y905" s="82"/>
      <c r="Z905" s="82"/>
    </row>
    <row r="906" spans="1:26" ht="12.75" customHeight="1">
      <c r="A906" s="129"/>
      <c r="B906" s="130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2"/>
      <c r="W906" s="82"/>
      <c r="X906" s="82"/>
      <c r="Y906" s="82"/>
      <c r="Z906" s="82"/>
    </row>
    <row r="907" spans="1:26" ht="12.75" customHeight="1">
      <c r="A907" s="129"/>
      <c r="B907" s="130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2"/>
      <c r="W907" s="82"/>
      <c r="X907" s="82"/>
      <c r="Y907" s="82"/>
      <c r="Z907" s="82"/>
    </row>
    <row r="908" spans="1:26" ht="12.75" customHeight="1">
      <c r="A908" s="129"/>
      <c r="B908" s="130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2"/>
      <c r="W908" s="82"/>
      <c r="X908" s="82"/>
      <c r="Y908" s="82"/>
      <c r="Z908" s="82"/>
    </row>
    <row r="909" spans="1:26" ht="12.75" customHeight="1">
      <c r="A909" s="129"/>
      <c r="B909" s="130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2"/>
      <c r="W909" s="82"/>
      <c r="X909" s="82"/>
      <c r="Y909" s="82"/>
      <c r="Z909" s="82"/>
    </row>
    <row r="910" spans="1:26" ht="12.75" customHeight="1">
      <c r="A910" s="129"/>
      <c r="B910" s="130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2"/>
      <c r="W910" s="82"/>
      <c r="X910" s="82"/>
      <c r="Y910" s="82"/>
      <c r="Z910" s="82"/>
    </row>
    <row r="911" spans="1:26" ht="12.75" customHeight="1">
      <c r="A911" s="129"/>
      <c r="B911" s="130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2"/>
      <c r="W911" s="82"/>
      <c r="X911" s="82"/>
      <c r="Y911" s="82"/>
      <c r="Z911" s="82"/>
    </row>
    <row r="912" spans="1:26" ht="12.75" customHeight="1">
      <c r="A912" s="129"/>
      <c r="B912" s="130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2"/>
      <c r="W912" s="82"/>
      <c r="X912" s="82"/>
      <c r="Y912" s="82"/>
      <c r="Z912" s="82"/>
    </row>
    <row r="913" spans="1:26" ht="12.75" customHeight="1">
      <c r="A913" s="129"/>
      <c r="B913" s="130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2"/>
      <c r="W913" s="82"/>
      <c r="X913" s="82"/>
      <c r="Y913" s="82"/>
      <c r="Z913" s="82"/>
    </row>
    <row r="914" spans="1:26" ht="12.75" customHeight="1">
      <c r="A914" s="129"/>
      <c r="B914" s="130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2"/>
      <c r="W914" s="82"/>
      <c r="X914" s="82"/>
      <c r="Y914" s="82"/>
      <c r="Z914" s="82"/>
    </row>
    <row r="915" spans="1:26" ht="12.75" customHeight="1">
      <c r="A915" s="129"/>
      <c r="B915" s="130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2"/>
      <c r="W915" s="82"/>
      <c r="X915" s="82"/>
      <c r="Y915" s="82"/>
      <c r="Z915" s="82"/>
    </row>
    <row r="916" spans="1:26" ht="12.75" customHeight="1">
      <c r="A916" s="129"/>
      <c r="B916" s="130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2"/>
      <c r="W916" s="82"/>
      <c r="X916" s="82"/>
      <c r="Y916" s="82"/>
      <c r="Z916" s="82"/>
    </row>
    <row r="917" spans="1:26" ht="12.75" customHeight="1">
      <c r="A917" s="129"/>
      <c r="B917" s="130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2"/>
      <c r="W917" s="82"/>
      <c r="X917" s="82"/>
      <c r="Y917" s="82"/>
      <c r="Z917" s="82"/>
    </row>
    <row r="918" spans="1:26" ht="12.75" customHeight="1">
      <c r="A918" s="129"/>
      <c r="B918" s="130"/>
      <c r="C918" s="131"/>
      <c r="D918" s="131"/>
      <c r="E918" s="131"/>
      <c r="F918" s="131"/>
      <c r="G918" s="131"/>
      <c r="H918" s="131"/>
      <c r="I918" s="131"/>
      <c r="J918" s="131"/>
      <c r="K918" s="131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2"/>
      <c r="W918" s="82"/>
      <c r="X918" s="82"/>
      <c r="Y918" s="82"/>
      <c r="Z918" s="82"/>
    </row>
    <row r="919" spans="1:26" ht="12.75" customHeight="1">
      <c r="A919" s="129"/>
      <c r="B919" s="130"/>
      <c r="C919" s="131"/>
      <c r="D919" s="131"/>
      <c r="E919" s="131"/>
      <c r="F919" s="131"/>
      <c r="G919" s="131"/>
      <c r="H919" s="131"/>
      <c r="I919" s="131"/>
      <c r="J919" s="131"/>
      <c r="K919" s="131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2"/>
      <c r="W919" s="82"/>
      <c r="X919" s="82"/>
      <c r="Y919" s="82"/>
      <c r="Z919" s="82"/>
    </row>
    <row r="920" spans="1:26" ht="12.75" customHeight="1">
      <c r="A920" s="129"/>
      <c r="B920" s="130"/>
      <c r="C920" s="131"/>
      <c r="D920" s="131"/>
      <c r="E920" s="131"/>
      <c r="F920" s="131"/>
      <c r="G920" s="131"/>
      <c r="H920" s="131"/>
      <c r="I920" s="131"/>
      <c r="J920" s="131"/>
      <c r="K920" s="131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2"/>
      <c r="W920" s="82"/>
      <c r="X920" s="82"/>
      <c r="Y920" s="82"/>
      <c r="Z920" s="82"/>
    </row>
    <row r="921" spans="1:26" ht="12.75" customHeight="1">
      <c r="A921" s="129"/>
      <c r="B921" s="130"/>
      <c r="C921" s="131"/>
      <c r="D921" s="131"/>
      <c r="E921" s="131"/>
      <c r="F921" s="131"/>
      <c r="G921" s="131"/>
      <c r="H921" s="131"/>
      <c r="I921" s="131"/>
      <c r="J921" s="131"/>
      <c r="K921" s="131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2"/>
      <c r="W921" s="82"/>
      <c r="X921" s="82"/>
      <c r="Y921" s="82"/>
      <c r="Z921" s="82"/>
    </row>
    <row r="922" spans="1:26" ht="12.75" customHeight="1">
      <c r="A922" s="129"/>
      <c r="B922" s="130"/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2"/>
      <c r="W922" s="82"/>
      <c r="X922" s="82"/>
      <c r="Y922" s="82"/>
      <c r="Z922" s="82"/>
    </row>
    <row r="923" spans="1:26" ht="12.75" customHeight="1">
      <c r="A923" s="129"/>
      <c r="B923" s="130"/>
      <c r="C923" s="131"/>
      <c r="D923" s="131"/>
      <c r="E923" s="131"/>
      <c r="F923" s="131"/>
      <c r="G923" s="131"/>
      <c r="H923" s="131"/>
      <c r="I923" s="131"/>
      <c r="J923" s="131"/>
      <c r="K923" s="131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2"/>
      <c r="W923" s="82"/>
      <c r="X923" s="82"/>
      <c r="Y923" s="82"/>
      <c r="Z923" s="82"/>
    </row>
    <row r="924" spans="1:26" ht="12.75" customHeight="1">
      <c r="A924" s="129"/>
      <c r="B924" s="130"/>
      <c r="C924" s="131"/>
      <c r="D924" s="131"/>
      <c r="E924" s="131"/>
      <c r="F924" s="131"/>
      <c r="G924" s="131"/>
      <c r="H924" s="131"/>
      <c r="I924" s="131"/>
      <c r="J924" s="131"/>
      <c r="K924" s="131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2"/>
      <c r="W924" s="82"/>
      <c r="X924" s="82"/>
      <c r="Y924" s="82"/>
      <c r="Z924" s="82"/>
    </row>
    <row r="925" spans="1:26" ht="12.75" customHeight="1">
      <c r="A925" s="129"/>
      <c r="B925" s="130"/>
      <c r="C925" s="131"/>
      <c r="D925" s="131"/>
      <c r="E925" s="131"/>
      <c r="F925" s="131"/>
      <c r="G925" s="131"/>
      <c r="H925" s="131"/>
      <c r="I925" s="131"/>
      <c r="J925" s="131"/>
      <c r="K925" s="131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2"/>
      <c r="W925" s="82"/>
      <c r="X925" s="82"/>
      <c r="Y925" s="82"/>
      <c r="Z925" s="82"/>
    </row>
    <row r="926" spans="1:26" ht="12.75" customHeight="1">
      <c r="A926" s="129"/>
      <c r="B926" s="130"/>
      <c r="C926" s="131"/>
      <c r="D926" s="131"/>
      <c r="E926" s="131"/>
      <c r="F926" s="131"/>
      <c r="G926" s="131"/>
      <c r="H926" s="131"/>
      <c r="I926" s="131"/>
      <c r="J926" s="131"/>
      <c r="K926" s="131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2"/>
      <c r="W926" s="82"/>
      <c r="X926" s="82"/>
      <c r="Y926" s="82"/>
      <c r="Z926" s="82"/>
    </row>
    <row r="927" spans="1:26" ht="12.75" customHeight="1">
      <c r="A927" s="129"/>
      <c r="B927" s="130"/>
      <c r="C927" s="131"/>
      <c r="D927" s="131"/>
      <c r="E927" s="131"/>
      <c r="F927" s="131"/>
      <c r="G927" s="131"/>
      <c r="H927" s="131"/>
      <c r="I927" s="131"/>
      <c r="J927" s="131"/>
      <c r="K927" s="131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2"/>
      <c r="W927" s="82"/>
      <c r="X927" s="82"/>
      <c r="Y927" s="82"/>
      <c r="Z927" s="82"/>
    </row>
    <row r="928" spans="1:26" ht="12.75" customHeight="1">
      <c r="A928" s="129"/>
      <c r="B928" s="130"/>
      <c r="C928" s="131"/>
      <c r="D928" s="131"/>
      <c r="E928" s="131"/>
      <c r="F928" s="131"/>
      <c r="G928" s="131"/>
      <c r="H928" s="131"/>
      <c r="I928" s="131"/>
      <c r="J928" s="131"/>
      <c r="K928" s="131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2"/>
      <c r="W928" s="82"/>
      <c r="X928" s="82"/>
      <c r="Y928" s="82"/>
      <c r="Z928" s="82"/>
    </row>
    <row r="929" spans="1:26" ht="12.75" customHeight="1">
      <c r="A929" s="129"/>
      <c r="B929" s="130"/>
      <c r="C929" s="131"/>
      <c r="D929" s="131"/>
      <c r="E929" s="131"/>
      <c r="F929" s="131"/>
      <c r="G929" s="131"/>
      <c r="H929" s="131"/>
      <c r="I929" s="131"/>
      <c r="J929" s="131"/>
      <c r="K929" s="131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2"/>
      <c r="W929" s="82"/>
      <c r="X929" s="82"/>
      <c r="Y929" s="82"/>
      <c r="Z929" s="82"/>
    </row>
    <row r="930" spans="1:26" ht="12.75" customHeight="1">
      <c r="A930" s="129"/>
      <c r="B930" s="130"/>
      <c r="C930" s="131"/>
      <c r="D930" s="131"/>
      <c r="E930" s="131"/>
      <c r="F930" s="131"/>
      <c r="G930" s="131"/>
      <c r="H930" s="131"/>
      <c r="I930" s="131"/>
      <c r="J930" s="131"/>
      <c r="K930" s="131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2"/>
      <c r="W930" s="82"/>
      <c r="X930" s="82"/>
      <c r="Y930" s="82"/>
      <c r="Z930" s="82"/>
    </row>
    <row r="931" spans="1:26" ht="12.75" customHeight="1">
      <c r="A931" s="129"/>
      <c r="B931" s="130"/>
      <c r="C931" s="131"/>
      <c r="D931" s="131"/>
      <c r="E931" s="131"/>
      <c r="F931" s="131"/>
      <c r="G931" s="131"/>
      <c r="H931" s="131"/>
      <c r="I931" s="131"/>
      <c r="J931" s="131"/>
      <c r="K931" s="131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2"/>
      <c r="W931" s="82"/>
      <c r="X931" s="82"/>
      <c r="Y931" s="82"/>
      <c r="Z931" s="82"/>
    </row>
    <row r="932" spans="1:26" ht="12.75" customHeight="1">
      <c r="A932" s="129"/>
      <c r="B932" s="130"/>
      <c r="C932" s="131"/>
      <c r="D932" s="131"/>
      <c r="E932" s="131"/>
      <c r="F932" s="131"/>
      <c r="G932" s="131"/>
      <c r="H932" s="131"/>
      <c r="I932" s="131"/>
      <c r="J932" s="131"/>
      <c r="K932" s="131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2"/>
      <c r="W932" s="82"/>
      <c r="X932" s="82"/>
      <c r="Y932" s="82"/>
      <c r="Z932" s="82"/>
    </row>
    <row r="933" spans="1:26" ht="12.75" customHeight="1">
      <c r="A933" s="129"/>
      <c r="B933" s="130"/>
      <c r="C933" s="131"/>
      <c r="D933" s="131"/>
      <c r="E933" s="131"/>
      <c r="F933" s="131"/>
      <c r="G933" s="131"/>
      <c r="H933" s="131"/>
      <c r="I933" s="131"/>
      <c r="J933" s="131"/>
      <c r="K933" s="131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2"/>
      <c r="W933" s="82"/>
      <c r="X933" s="82"/>
      <c r="Y933" s="82"/>
      <c r="Z933" s="82"/>
    </row>
    <row r="934" spans="1:26" ht="12.75" customHeight="1">
      <c r="A934" s="129"/>
      <c r="B934" s="130"/>
      <c r="C934" s="131"/>
      <c r="D934" s="131"/>
      <c r="E934" s="131"/>
      <c r="F934" s="131"/>
      <c r="G934" s="131"/>
      <c r="H934" s="131"/>
      <c r="I934" s="131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2"/>
      <c r="W934" s="82"/>
      <c r="X934" s="82"/>
      <c r="Y934" s="82"/>
      <c r="Z934" s="82"/>
    </row>
    <row r="935" spans="1:26" ht="12.75" customHeight="1">
      <c r="A935" s="129"/>
      <c r="B935" s="130"/>
      <c r="C935" s="131"/>
      <c r="D935" s="131"/>
      <c r="E935" s="131"/>
      <c r="F935" s="131"/>
      <c r="G935" s="131"/>
      <c r="H935" s="131"/>
      <c r="I935" s="131"/>
      <c r="J935" s="131"/>
      <c r="K935" s="131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2"/>
      <c r="W935" s="82"/>
      <c r="X935" s="82"/>
      <c r="Y935" s="82"/>
      <c r="Z935" s="82"/>
    </row>
    <row r="936" spans="1:26" ht="12.75" customHeight="1">
      <c r="A936" s="129"/>
      <c r="B936" s="130"/>
      <c r="C936" s="131"/>
      <c r="D936" s="131"/>
      <c r="E936" s="131"/>
      <c r="F936" s="131"/>
      <c r="G936" s="131"/>
      <c r="H936" s="131"/>
      <c r="I936" s="131"/>
      <c r="J936" s="131"/>
      <c r="K936" s="131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2"/>
      <c r="W936" s="82"/>
      <c r="X936" s="82"/>
      <c r="Y936" s="82"/>
      <c r="Z936" s="82"/>
    </row>
    <row r="937" spans="1:26" ht="12.75" customHeight="1">
      <c r="A937" s="129"/>
      <c r="B937" s="130"/>
      <c r="C937" s="131"/>
      <c r="D937" s="131"/>
      <c r="E937" s="131"/>
      <c r="F937" s="131"/>
      <c r="G937" s="131"/>
      <c r="H937" s="131"/>
      <c r="I937" s="131"/>
      <c r="J937" s="131"/>
      <c r="K937" s="131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2"/>
      <c r="W937" s="82"/>
      <c r="X937" s="82"/>
      <c r="Y937" s="82"/>
      <c r="Z937" s="82"/>
    </row>
    <row r="938" spans="1:26" ht="12.75" customHeight="1">
      <c r="A938" s="129"/>
      <c r="B938" s="130"/>
      <c r="C938" s="131"/>
      <c r="D938" s="131"/>
      <c r="E938" s="131"/>
      <c r="F938" s="131"/>
      <c r="G938" s="131"/>
      <c r="H938" s="131"/>
      <c r="I938" s="131"/>
      <c r="J938" s="131"/>
      <c r="K938" s="131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2"/>
      <c r="W938" s="82"/>
      <c r="X938" s="82"/>
      <c r="Y938" s="82"/>
      <c r="Z938" s="82"/>
    </row>
    <row r="939" spans="1:26" ht="12.75" customHeight="1">
      <c r="A939" s="129"/>
      <c r="B939" s="130"/>
      <c r="C939" s="131"/>
      <c r="D939" s="131"/>
      <c r="E939" s="131"/>
      <c r="F939" s="131"/>
      <c r="G939" s="131"/>
      <c r="H939" s="131"/>
      <c r="I939" s="131"/>
      <c r="J939" s="131"/>
      <c r="K939" s="131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2"/>
      <c r="W939" s="82"/>
      <c r="X939" s="82"/>
      <c r="Y939" s="82"/>
      <c r="Z939" s="82"/>
    </row>
    <row r="940" spans="1:26" ht="12.75" customHeight="1">
      <c r="A940" s="129"/>
      <c r="B940" s="130"/>
      <c r="C940" s="131"/>
      <c r="D940" s="131"/>
      <c r="E940" s="131"/>
      <c r="F940" s="131"/>
      <c r="G940" s="131"/>
      <c r="H940" s="131"/>
      <c r="I940" s="131"/>
      <c r="J940" s="131"/>
      <c r="K940" s="131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2"/>
      <c r="W940" s="82"/>
      <c r="X940" s="82"/>
      <c r="Y940" s="82"/>
      <c r="Z940" s="82"/>
    </row>
    <row r="941" spans="1:26" ht="12.75" customHeight="1">
      <c r="A941" s="129"/>
      <c r="B941" s="130"/>
      <c r="C941" s="131"/>
      <c r="D941" s="131"/>
      <c r="E941" s="131"/>
      <c r="F941" s="131"/>
      <c r="G941" s="131"/>
      <c r="H941" s="131"/>
      <c r="I941" s="131"/>
      <c r="J941" s="131"/>
      <c r="K941" s="131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2"/>
      <c r="W941" s="82"/>
      <c r="X941" s="82"/>
      <c r="Y941" s="82"/>
      <c r="Z941" s="82"/>
    </row>
    <row r="942" spans="1:26" ht="12.75" customHeight="1">
      <c r="A942" s="129"/>
      <c r="B942" s="130"/>
      <c r="C942" s="131"/>
      <c r="D942" s="131"/>
      <c r="E942" s="131"/>
      <c r="F942" s="131"/>
      <c r="G942" s="131"/>
      <c r="H942" s="131"/>
      <c r="I942" s="131"/>
      <c r="J942" s="131"/>
      <c r="K942" s="131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2"/>
      <c r="W942" s="82"/>
      <c r="X942" s="82"/>
      <c r="Y942" s="82"/>
      <c r="Z942" s="82"/>
    </row>
    <row r="943" spans="1:26" ht="12.75" customHeight="1">
      <c r="A943" s="129"/>
      <c r="B943" s="130"/>
      <c r="C943" s="131"/>
      <c r="D943" s="131"/>
      <c r="E943" s="131"/>
      <c r="F943" s="131"/>
      <c r="G943" s="131"/>
      <c r="H943" s="131"/>
      <c r="I943" s="131"/>
      <c r="J943" s="131"/>
      <c r="K943" s="131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2"/>
      <c r="W943" s="82"/>
      <c r="X943" s="82"/>
      <c r="Y943" s="82"/>
      <c r="Z943" s="82"/>
    </row>
    <row r="944" spans="1:26" ht="12.75" customHeight="1">
      <c r="A944" s="129"/>
      <c r="B944" s="130"/>
      <c r="C944" s="131"/>
      <c r="D944" s="131"/>
      <c r="E944" s="131"/>
      <c r="F944" s="131"/>
      <c r="G944" s="131"/>
      <c r="H944" s="131"/>
      <c r="I944" s="131"/>
      <c r="J944" s="131"/>
      <c r="K944" s="131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  <c r="V944" s="132"/>
      <c r="W944" s="82"/>
      <c r="X944" s="82"/>
      <c r="Y944" s="82"/>
      <c r="Z944" s="82"/>
    </row>
    <row r="945" spans="1:26" ht="12.75" customHeight="1">
      <c r="A945" s="129"/>
      <c r="B945" s="130"/>
      <c r="C945" s="131"/>
      <c r="D945" s="131"/>
      <c r="E945" s="131"/>
      <c r="F945" s="131"/>
      <c r="G945" s="131"/>
      <c r="H945" s="131"/>
      <c r="I945" s="131"/>
      <c r="J945" s="131"/>
      <c r="K945" s="131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  <c r="V945" s="132"/>
      <c r="W945" s="82"/>
      <c r="X945" s="82"/>
      <c r="Y945" s="82"/>
      <c r="Z945" s="82"/>
    </row>
    <row r="946" spans="1:26" ht="12.75" customHeight="1">
      <c r="A946" s="129"/>
      <c r="B946" s="130"/>
      <c r="C946" s="131"/>
      <c r="D946" s="131"/>
      <c r="E946" s="131"/>
      <c r="F946" s="131"/>
      <c r="G946" s="131"/>
      <c r="H946" s="131"/>
      <c r="I946" s="131"/>
      <c r="J946" s="131"/>
      <c r="K946" s="131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2"/>
      <c r="W946" s="82"/>
      <c r="X946" s="82"/>
      <c r="Y946" s="82"/>
      <c r="Z946" s="82"/>
    </row>
    <row r="947" spans="1:26" ht="12.75" customHeight="1">
      <c r="A947" s="129"/>
      <c r="B947" s="130"/>
      <c r="C947" s="131"/>
      <c r="D947" s="131"/>
      <c r="E947" s="131"/>
      <c r="F947" s="131"/>
      <c r="G947" s="131"/>
      <c r="H947" s="131"/>
      <c r="I947" s="131"/>
      <c r="J947" s="131"/>
      <c r="K947" s="131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2"/>
      <c r="W947" s="82"/>
      <c r="X947" s="82"/>
      <c r="Y947" s="82"/>
      <c r="Z947" s="82"/>
    </row>
    <row r="948" spans="1:26" ht="12.75" customHeight="1">
      <c r="A948" s="129"/>
      <c r="B948" s="130"/>
      <c r="C948" s="131"/>
      <c r="D948" s="131"/>
      <c r="E948" s="131"/>
      <c r="F948" s="131"/>
      <c r="G948" s="131"/>
      <c r="H948" s="131"/>
      <c r="I948" s="131"/>
      <c r="J948" s="131"/>
      <c r="K948" s="131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2"/>
      <c r="W948" s="82"/>
      <c r="X948" s="82"/>
      <c r="Y948" s="82"/>
      <c r="Z948" s="82"/>
    </row>
    <row r="949" spans="1:26" ht="12.75" customHeight="1">
      <c r="A949" s="129"/>
      <c r="B949" s="130"/>
      <c r="C949" s="131"/>
      <c r="D949" s="131"/>
      <c r="E949" s="131"/>
      <c r="F949" s="131"/>
      <c r="G949" s="131"/>
      <c r="H949" s="131"/>
      <c r="I949" s="131"/>
      <c r="J949" s="131"/>
      <c r="K949" s="131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2"/>
      <c r="W949" s="82"/>
      <c r="X949" s="82"/>
      <c r="Y949" s="82"/>
      <c r="Z949" s="82"/>
    </row>
    <row r="950" spans="1:26" ht="12.75" customHeight="1">
      <c r="A950" s="129"/>
      <c r="B950" s="130"/>
      <c r="C950" s="131"/>
      <c r="D950" s="131"/>
      <c r="E950" s="131"/>
      <c r="F950" s="131"/>
      <c r="G950" s="131"/>
      <c r="H950" s="131"/>
      <c r="I950" s="131"/>
      <c r="J950" s="131"/>
      <c r="K950" s="131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2"/>
      <c r="W950" s="82"/>
      <c r="X950" s="82"/>
      <c r="Y950" s="82"/>
      <c r="Z950" s="82"/>
    </row>
    <row r="951" spans="1:26" ht="12.75" customHeight="1">
      <c r="A951" s="129"/>
      <c r="B951" s="130"/>
      <c r="C951" s="131"/>
      <c r="D951" s="131"/>
      <c r="E951" s="131"/>
      <c r="F951" s="131"/>
      <c r="G951" s="131"/>
      <c r="H951" s="131"/>
      <c r="I951" s="131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2"/>
      <c r="W951" s="82"/>
      <c r="X951" s="82"/>
      <c r="Y951" s="82"/>
      <c r="Z951" s="82"/>
    </row>
    <row r="952" spans="1:26" ht="12.75" customHeight="1">
      <c r="A952" s="129"/>
      <c r="B952" s="130"/>
      <c r="C952" s="131"/>
      <c r="D952" s="131"/>
      <c r="E952" s="131"/>
      <c r="F952" s="131"/>
      <c r="G952" s="131"/>
      <c r="H952" s="131"/>
      <c r="I952" s="131"/>
      <c r="J952" s="131"/>
      <c r="K952" s="131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2"/>
      <c r="W952" s="82"/>
      <c r="X952" s="82"/>
      <c r="Y952" s="82"/>
      <c r="Z952" s="82"/>
    </row>
    <row r="953" spans="1:26" ht="12.75" customHeight="1">
      <c r="A953" s="129"/>
      <c r="B953" s="130"/>
      <c r="C953" s="131"/>
      <c r="D953" s="131"/>
      <c r="E953" s="131"/>
      <c r="F953" s="131"/>
      <c r="G953" s="131"/>
      <c r="H953" s="131"/>
      <c r="I953" s="131"/>
      <c r="J953" s="131"/>
      <c r="K953" s="131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2"/>
      <c r="W953" s="82"/>
      <c r="X953" s="82"/>
      <c r="Y953" s="82"/>
      <c r="Z953" s="82"/>
    </row>
    <row r="954" spans="1:26" ht="12.75" customHeight="1">
      <c r="A954" s="129"/>
      <c r="B954" s="130"/>
      <c r="C954" s="131"/>
      <c r="D954" s="131"/>
      <c r="E954" s="131"/>
      <c r="F954" s="131"/>
      <c r="G954" s="131"/>
      <c r="H954" s="131"/>
      <c r="I954" s="131"/>
      <c r="J954" s="131"/>
      <c r="K954" s="131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2"/>
      <c r="W954" s="82"/>
      <c r="X954" s="82"/>
      <c r="Y954" s="82"/>
      <c r="Z954" s="82"/>
    </row>
    <row r="955" spans="1:26" ht="12.75" customHeight="1">
      <c r="A955" s="129"/>
      <c r="B955" s="130"/>
      <c r="C955" s="131"/>
      <c r="D955" s="131"/>
      <c r="E955" s="131"/>
      <c r="F955" s="131"/>
      <c r="G955" s="131"/>
      <c r="H955" s="131"/>
      <c r="I955" s="131"/>
      <c r="J955" s="131"/>
      <c r="K955" s="131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2"/>
      <c r="W955" s="82"/>
      <c r="X955" s="82"/>
      <c r="Y955" s="82"/>
      <c r="Z955" s="82"/>
    </row>
    <row r="956" spans="1:26" ht="12.75" customHeight="1">
      <c r="A956" s="129"/>
      <c r="B956" s="130"/>
      <c r="C956" s="131"/>
      <c r="D956" s="131"/>
      <c r="E956" s="131"/>
      <c r="F956" s="131"/>
      <c r="G956" s="131"/>
      <c r="H956" s="131"/>
      <c r="I956" s="131"/>
      <c r="J956" s="131"/>
      <c r="K956" s="131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2"/>
      <c r="W956" s="82"/>
      <c r="X956" s="82"/>
      <c r="Y956" s="82"/>
      <c r="Z956" s="82"/>
    </row>
    <row r="957" spans="1:26" ht="12.75" customHeight="1">
      <c r="A957" s="129"/>
      <c r="B957" s="130"/>
      <c r="C957" s="131"/>
      <c r="D957" s="131"/>
      <c r="E957" s="131"/>
      <c r="F957" s="131"/>
      <c r="G957" s="131"/>
      <c r="H957" s="131"/>
      <c r="I957" s="131"/>
      <c r="J957" s="131"/>
      <c r="K957" s="131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2"/>
      <c r="W957" s="82"/>
      <c r="X957" s="82"/>
      <c r="Y957" s="82"/>
      <c r="Z957" s="82"/>
    </row>
    <row r="958" spans="1:26" ht="12.75" customHeight="1">
      <c r="A958" s="129"/>
      <c r="B958" s="130"/>
      <c r="C958" s="131"/>
      <c r="D958" s="131"/>
      <c r="E958" s="131"/>
      <c r="F958" s="131"/>
      <c r="G958" s="131"/>
      <c r="H958" s="131"/>
      <c r="I958" s="131"/>
      <c r="J958" s="131"/>
      <c r="K958" s="131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2"/>
      <c r="W958" s="82"/>
      <c r="X958" s="82"/>
      <c r="Y958" s="82"/>
      <c r="Z958" s="82"/>
    </row>
    <row r="959" spans="1:26" ht="12.75" customHeight="1">
      <c r="A959" s="129"/>
      <c r="B959" s="130"/>
      <c r="C959" s="131"/>
      <c r="D959" s="131"/>
      <c r="E959" s="131"/>
      <c r="F959" s="131"/>
      <c r="G959" s="131"/>
      <c r="H959" s="131"/>
      <c r="I959" s="131"/>
      <c r="J959" s="131"/>
      <c r="K959" s="131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2"/>
      <c r="W959" s="82"/>
      <c r="X959" s="82"/>
      <c r="Y959" s="82"/>
      <c r="Z959" s="82"/>
    </row>
    <row r="960" spans="1:26" ht="12.75" customHeight="1">
      <c r="A960" s="129"/>
      <c r="B960" s="130"/>
      <c r="C960" s="131"/>
      <c r="D960" s="131"/>
      <c r="E960" s="131"/>
      <c r="F960" s="131"/>
      <c r="G960" s="131"/>
      <c r="H960" s="131"/>
      <c r="I960" s="131"/>
      <c r="J960" s="131"/>
      <c r="K960" s="131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2"/>
      <c r="W960" s="82"/>
      <c r="X960" s="82"/>
      <c r="Y960" s="82"/>
      <c r="Z960" s="82"/>
    </row>
    <row r="961" spans="1:26" ht="12.75" customHeight="1">
      <c r="A961" s="129"/>
      <c r="B961" s="130"/>
      <c r="C961" s="131"/>
      <c r="D961" s="131"/>
      <c r="E961" s="131"/>
      <c r="F961" s="131"/>
      <c r="G961" s="131"/>
      <c r="H961" s="131"/>
      <c r="I961" s="131"/>
      <c r="J961" s="131"/>
      <c r="K961" s="131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  <c r="V961" s="132"/>
      <c r="W961" s="82"/>
      <c r="X961" s="82"/>
      <c r="Y961" s="82"/>
      <c r="Z961" s="82"/>
    </row>
    <row r="962" spans="1:26" ht="12.75" customHeight="1">
      <c r="A962" s="129"/>
      <c r="B962" s="130"/>
      <c r="C962" s="131"/>
      <c r="D962" s="131"/>
      <c r="E962" s="131"/>
      <c r="F962" s="131"/>
      <c r="G962" s="131"/>
      <c r="H962" s="131"/>
      <c r="I962" s="131"/>
      <c r="J962" s="131"/>
      <c r="K962" s="131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  <c r="V962" s="132"/>
      <c r="W962" s="82"/>
      <c r="X962" s="82"/>
      <c r="Y962" s="82"/>
      <c r="Z962" s="82"/>
    </row>
    <row r="963" spans="1:26" ht="12.75" customHeight="1">
      <c r="A963" s="129"/>
      <c r="B963" s="130"/>
      <c r="C963" s="131"/>
      <c r="D963" s="131"/>
      <c r="E963" s="131"/>
      <c r="F963" s="131"/>
      <c r="G963" s="131"/>
      <c r="H963" s="131"/>
      <c r="I963" s="131"/>
      <c r="J963" s="131"/>
      <c r="K963" s="131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  <c r="V963" s="132"/>
      <c r="W963" s="82"/>
      <c r="X963" s="82"/>
      <c r="Y963" s="82"/>
      <c r="Z963" s="82"/>
    </row>
    <row r="964" spans="1:26" ht="12.75" customHeight="1">
      <c r="A964" s="129"/>
      <c r="B964" s="130"/>
      <c r="C964" s="131"/>
      <c r="D964" s="131"/>
      <c r="E964" s="131"/>
      <c r="F964" s="131"/>
      <c r="G964" s="131"/>
      <c r="H964" s="131"/>
      <c r="I964" s="131"/>
      <c r="J964" s="131"/>
      <c r="K964" s="131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  <c r="V964" s="132"/>
      <c r="W964" s="82"/>
      <c r="X964" s="82"/>
      <c r="Y964" s="82"/>
      <c r="Z964" s="82"/>
    </row>
    <row r="965" spans="1:26" ht="12.75" customHeight="1">
      <c r="A965" s="129"/>
      <c r="B965" s="130"/>
      <c r="C965" s="131"/>
      <c r="D965" s="131"/>
      <c r="E965" s="131"/>
      <c r="F965" s="131"/>
      <c r="G965" s="131"/>
      <c r="H965" s="131"/>
      <c r="I965" s="131"/>
      <c r="J965" s="131"/>
      <c r="K965" s="131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  <c r="V965" s="132"/>
      <c r="W965" s="82"/>
      <c r="X965" s="82"/>
      <c r="Y965" s="82"/>
      <c r="Z965" s="82"/>
    </row>
    <row r="966" spans="1:26" ht="12.75" customHeight="1">
      <c r="A966" s="129"/>
      <c r="B966" s="130"/>
      <c r="C966" s="131"/>
      <c r="D966" s="131"/>
      <c r="E966" s="131"/>
      <c r="F966" s="131"/>
      <c r="G966" s="131"/>
      <c r="H966" s="131"/>
      <c r="I966" s="131"/>
      <c r="J966" s="131"/>
      <c r="K966" s="131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  <c r="V966" s="132"/>
      <c r="W966" s="82"/>
      <c r="X966" s="82"/>
      <c r="Y966" s="82"/>
      <c r="Z966" s="82"/>
    </row>
    <row r="967" spans="1:26" ht="12.75" customHeight="1">
      <c r="A967" s="129"/>
      <c r="B967" s="130"/>
      <c r="C967" s="131"/>
      <c r="D967" s="131"/>
      <c r="E967" s="131"/>
      <c r="F967" s="131"/>
      <c r="G967" s="131"/>
      <c r="H967" s="131"/>
      <c r="I967" s="131"/>
      <c r="J967" s="131"/>
      <c r="K967" s="131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  <c r="V967" s="132"/>
      <c r="W967" s="82"/>
      <c r="X967" s="82"/>
      <c r="Y967" s="82"/>
      <c r="Z967" s="82"/>
    </row>
    <row r="968" spans="1:26" ht="12.75" customHeight="1">
      <c r="A968" s="129"/>
      <c r="B968" s="130"/>
      <c r="C968" s="131"/>
      <c r="D968" s="131"/>
      <c r="E968" s="131"/>
      <c r="F968" s="131"/>
      <c r="G968" s="131"/>
      <c r="H968" s="131"/>
      <c r="I968" s="131"/>
      <c r="J968" s="131"/>
      <c r="K968" s="131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  <c r="V968" s="132"/>
      <c r="W968" s="82"/>
      <c r="X968" s="82"/>
      <c r="Y968" s="82"/>
      <c r="Z968" s="82"/>
    </row>
    <row r="969" spans="1:26" ht="12.75" customHeight="1">
      <c r="A969" s="129"/>
      <c r="B969" s="130"/>
      <c r="C969" s="131"/>
      <c r="D969" s="131"/>
      <c r="E969" s="131"/>
      <c r="F969" s="131"/>
      <c r="G969" s="131"/>
      <c r="H969" s="131"/>
      <c r="I969" s="131"/>
      <c r="J969" s="131"/>
      <c r="K969" s="131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  <c r="V969" s="132"/>
      <c r="W969" s="82"/>
      <c r="X969" s="82"/>
      <c r="Y969" s="82"/>
      <c r="Z969" s="82"/>
    </row>
    <row r="970" spans="1:26" ht="12.75" customHeight="1">
      <c r="A970" s="129"/>
      <c r="B970" s="130"/>
      <c r="C970" s="131"/>
      <c r="D970" s="131"/>
      <c r="E970" s="131"/>
      <c r="F970" s="131"/>
      <c r="G970" s="131"/>
      <c r="H970" s="131"/>
      <c r="I970" s="131"/>
      <c r="J970" s="131"/>
      <c r="K970" s="131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  <c r="V970" s="132"/>
      <c r="W970" s="82"/>
      <c r="X970" s="82"/>
      <c r="Y970" s="82"/>
      <c r="Z970" s="82"/>
    </row>
    <row r="971" spans="1:26" ht="12.75" customHeight="1">
      <c r="A971" s="129"/>
      <c r="B971" s="130"/>
      <c r="C971" s="131"/>
      <c r="D971" s="131"/>
      <c r="E971" s="131"/>
      <c r="F971" s="131"/>
      <c r="G971" s="131"/>
      <c r="H971" s="131"/>
      <c r="I971" s="131"/>
      <c r="J971" s="131"/>
      <c r="K971" s="131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  <c r="V971" s="132"/>
      <c r="W971" s="82"/>
      <c r="X971" s="82"/>
      <c r="Y971" s="82"/>
      <c r="Z971" s="82"/>
    </row>
    <row r="972" spans="1:26" ht="12.75" customHeight="1">
      <c r="A972" s="129"/>
      <c r="B972" s="130"/>
      <c r="C972" s="131"/>
      <c r="D972" s="131"/>
      <c r="E972" s="131"/>
      <c r="F972" s="131"/>
      <c r="G972" s="131"/>
      <c r="H972" s="131"/>
      <c r="I972" s="131"/>
      <c r="J972" s="131"/>
      <c r="K972" s="131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  <c r="V972" s="132"/>
      <c r="W972" s="82"/>
      <c r="X972" s="82"/>
      <c r="Y972" s="82"/>
      <c r="Z972" s="82"/>
    </row>
    <row r="973" spans="1:26" ht="12.75" customHeight="1">
      <c r="A973" s="129"/>
      <c r="B973" s="130"/>
      <c r="C973" s="131"/>
      <c r="D973" s="131"/>
      <c r="E973" s="131"/>
      <c r="F973" s="131"/>
      <c r="G973" s="131"/>
      <c r="H973" s="131"/>
      <c r="I973" s="131"/>
      <c r="J973" s="131"/>
      <c r="K973" s="131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  <c r="V973" s="132"/>
      <c r="W973" s="82"/>
      <c r="X973" s="82"/>
      <c r="Y973" s="82"/>
      <c r="Z973" s="82"/>
    </row>
    <row r="974" spans="1:26" ht="12.75" customHeight="1">
      <c r="A974" s="129"/>
      <c r="B974" s="130"/>
      <c r="C974" s="131"/>
      <c r="D974" s="131"/>
      <c r="E974" s="131"/>
      <c r="F974" s="131"/>
      <c r="G974" s="131"/>
      <c r="H974" s="131"/>
      <c r="I974" s="131"/>
      <c r="J974" s="131"/>
      <c r="K974" s="131"/>
      <c r="L974" s="131"/>
      <c r="M974" s="131"/>
      <c r="N974" s="131"/>
      <c r="O974" s="131"/>
      <c r="P974" s="131"/>
      <c r="Q974" s="131"/>
      <c r="R974" s="131"/>
      <c r="S974" s="131"/>
      <c r="T974" s="131"/>
      <c r="U974" s="131"/>
      <c r="V974" s="132"/>
      <c r="W974" s="82"/>
      <c r="X974" s="82"/>
      <c r="Y974" s="82"/>
      <c r="Z974" s="82"/>
    </row>
    <row r="975" spans="1:26" ht="12.75" customHeight="1">
      <c r="A975" s="129"/>
      <c r="B975" s="130"/>
      <c r="C975" s="131"/>
      <c r="D975" s="131"/>
      <c r="E975" s="131"/>
      <c r="F975" s="131"/>
      <c r="G975" s="131"/>
      <c r="H975" s="131"/>
      <c r="I975" s="131"/>
      <c r="J975" s="131"/>
      <c r="K975" s="131"/>
      <c r="L975" s="131"/>
      <c r="M975" s="131"/>
      <c r="N975" s="131"/>
      <c r="O975" s="131"/>
      <c r="P975" s="131"/>
      <c r="Q975" s="131"/>
      <c r="R975" s="131"/>
      <c r="S975" s="131"/>
      <c r="T975" s="131"/>
      <c r="U975" s="131"/>
      <c r="V975" s="132"/>
      <c r="W975" s="82"/>
      <c r="X975" s="82"/>
      <c r="Y975" s="82"/>
      <c r="Z975" s="82"/>
    </row>
    <row r="976" spans="1:26" ht="12.75" customHeight="1">
      <c r="A976" s="129"/>
      <c r="B976" s="130"/>
      <c r="C976" s="131"/>
      <c r="D976" s="131"/>
      <c r="E976" s="131"/>
      <c r="F976" s="131"/>
      <c r="G976" s="131"/>
      <c r="H976" s="131"/>
      <c r="I976" s="131"/>
      <c r="J976" s="131"/>
      <c r="K976" s="131"/>
      <c r="L976" s="131"/>
      <c r="M976" s="131"/>
      <c r="N976" s="131"/>
      <c r="O976" s="131"/>
      <c r="P976" s="131"/>
      <c r="Q976" s="131"/>
      <c r="R976" s="131"/>
      <c r="S976" s="131"/>
      <c r="T976" s="131"/>
      <c r="U976" s="131"/>
      <c r="V976" s="132"/>
      <c r="W976" s="82"/>
      <c r="X976" s="82"/>
      <c r="Y976" s="82"/>
      <c r="Z976" s="82"/>
    </row>
    <row r="977" spans="1:26" ht="12.75" customHeight="1">
      <c r="A977" s="129"/>
      <c r="B977" s="130"/>
      <c r="C977" s="131"/>
      <c r="D977" s="131"/>
      <c r="E977" s="131"/>
      <c r="F977" s="131"/>
      <c r="G977" s="131"/>
      <c r="H977" s="131"/>
      <c r="I977" s="131"/>
      <c r="J977" s="131"/>
      <c r="K977" s="131"/>
      <c r="L977" s="131"/>
      <c r="M977" s="131"/>
      <c r="N977" s="131"/>
      <c r="O977" s="131"/>
      <c r="P977" s="131"/>
      <c r="Q977" s="131"/>
      <c r="R977" s="131"/>
      <c r="S977" s="131"/>
      <c r="T977" s="131"/>
      <c r="U977" s="131"/>
      <c r="V977" s="132"/>
      <c r="W977" s="82"/>
      <c r="X977" s="82"/>
      <c r="Y977" s="82"/>
      <c r="Z977" s="82"/>
    </row>
    <row r="978" spans="1:26" ht="12.75" customHeight="1">
      <c r="A978" s="129"/>
      <c r="B978" s="130"/>
      <c r="C978" s="131"/>
      <c r="D978" s="131"/>
      <c r="E978" s="131"/>
      <c r="F978" s="131"/>
      <c r="G978" s="131"/>
      <c r="H978" s="131"/>
      <c r="I978" s="131"/>
      <c r="J978" s="131"/>
      <c r="K978" s="131"/>
      <c r="L978" s="131"/>
      <c r="M978" s="131"/>
      <c r="N978" s="131"/>
      <c r="O978" s="131"/>
      <c r="P978" s="131"/>
      <c r="Q978" s="131"/>
      <c r="R978" s="131"/>
      <c r="S978" s="131"/>
      <c r="T978" s="131"/>
      <c r="U978" s="131"/>
      <c r="V978" s="132"/>
      <c r="W978" s="82"/>
      <c r="X978" s="82"/>
      <c r="Y978" s="82"/>
      <c r="Z978" s="82"/>
    </row>
    <row r="979" spans="1:26" ht="12.75" customHeight="1">
      <c r="A979" s="129"/>
      <c r="B979" s="130"/>
      <c r="C979" s="131"/>
      <c r="D979" s="131"/>
      <c r="E979" s="131"/>
      <c r="F979" s="131"/>
      <c r="G979" s="131"/>
      <c r="H979" s="131"/>
      <c r="I979" s="131"/>
      <c r="J979" s="131"/>
      <c r="K979" s="131"/>
      <c r="L979" s="131"/>
      <c r="M979" s="131"/>
      <c r="N979" s="131"/>
      <c r="O979" s="131"/>
      <c r="P979" s="131"/>
      <c r="Q979" s="131"/>
      <c r="R979" s="131"/>
      <c r="S979" s="131"/>
      <c r="T979" s="131"/>
      <c r="U979" s="131"/>
      <c r="V979" s="132"/>
      <c r="W979" s="82"/>
      <c r="X979" s="82"/>
      <c r="Y979" s="82"/>
      <c r="Z979" s="82"/>
    </row>
    <row r="980" spans="1:26" ht="12.75" customHeight="1">
      <c r="A980" s="129"/>
      <c r="B980" s="130"/>
      <c r="C980" s="131"/>
      <c r="D980" s="131"/>
      <c r="E980" s="131"/>
      <c r="F980" s="131"/>
      <c r="G980" s="131"/>
      <c r="H980" s="131"/>
      <c r="I980" s="131"/>
      <c r="J980" s="131"/>
      <c r="K980" s="131"/>
      <c r="L980" s="131"/>
      <c r="M980" s="131"/>
      <c r="N980" s="131"/>
      <c r="O980" s="131"/>
      <c r="P980" s="131"/>
      <c r="Q980" s="131"/>
      <c r="R980" s="131"/>
      <c r="S980" s="131"/>
      <c r="T980" s="131"/>
      <c r="U980" s="131"/>
      <c r="V980" s="132"/>
      <c r="W980" s="82"/>
      <c r="X980" s="82"/>
      <c r="Y980" s="82"/>
      <c r="Z980" s="82"/>
    </row>
    <row r="981" spans="1:26" ht="12.75" customHeight="1">
      <c r="A981" s="129"/>
      <c r="B981" s="130"/>
      <c r="C981" s="131"/>
      <c r="D981" s="131"/>
      <c r="E981" s="131"/>
      <c r="F981" s="131"/>
      <c r="G981" s="131"/>
      <c r="H981" s="131"/>
      <c r="I981" s="131"/>
      <c r="J981" s="131"/>
      <c r="K981" s="131"/>
      <c r="L981" s="131"/>
      <c r="M981" s="131"/>
      <c r="N981" s="131"/>
      <c r="O981" s="131"/>
      <c r="P981" s="131"/>
      <c r="Q981" s="131"/>
      <c r="R981" s="131"/>
      <c r="S981" s="131"/>
      <c r="T981" s="131"/>
      <c r="U981" s="131"/>
      <c r="V981" s="132"/>
      <c r="W981" s="82"/>
      <c r="X981" s="82"/>
      <c r="Y981" s="82"/>
      <c r="Z981" s="82"/>
    </row>
    <row r="982" spans="1:26" ht="12.75" customHeight="1">
      <c r="A982" s="129"/>
      <c r="B982" s="130"/>
      <c r="C982" s="131"/>
      <c r="D982" s="131"/>
      <c r="E982" s="131"/>
      <c r="F982" s="131"/>
      <c r="G982" s="131"/>
      <c r="H982" s="131"/>
      <c r="I982" s="131"/>
      <c r="J982" s="131"/>
      <c r="K982" s="131"/>
      <c r="L982" s="131"/>
      <c r="M982" s="131"/>
      <c r="N982" s="131"/>
      <c r="O982" s="131"/>
      <c r="P982" s="131"/>
      <c r="Q982" s="131"/>
      <c r="R982" s="131"/>
      <c r="S982" s="131"/>
      <c r="T982" s="131"/>
      <c r="U982" s="131"/>
      <c r="V982" s="132"/>
      <c r="W982" s="82"/>
      <c r="X982" s="82"/>
      <c r="Y982" s="82"/>
      <c r="Z982" s="82"/>
    </row>
    <row r="983" spans="1:26" ht="12.75" customHeight="1">
      <c r="A983" s="129"/>
      <c r="B983" s="130"/>
      <c r="C983" s="131"/>
      <c r="D983" s="131"/>
      <c r="E983" s="131"/>
      <c r="F983" s="131"/>
      <c r="G983" s="131"/>
      <c r="H983" s="131"/>
      <c r="I983" s="131"/>
      <c r="J983" s="131"/>
      <c r="K983" s="131"/>
      <c r="L983" s="131"/>
      <c r="M983" s="131"/>
      <c r="N983" s="131"/>
      <c r="O983" s="131"/>
      <c r="P983" s="131"/>
      <c r="Q983" s="131"/>
      <c r="R983" s="131"/>
      <c r="S983" s="131"/>
      <c r="T983" s="131"/>
      <c r="U983" s="131"/>
      <c r="V983" s="132"/>
      <c r="W983" s="82"/>
      <c r="X983" s="82"/>
      <c r="Y983" s="82"/>
      <c r="Z983" s="82"/>
    </row>
    <row r="984" spans="1:26" ht="12.75" customHeight="1">
      <c r="A984" s="129"/>
      <c r="B984" s="130"/>
      <c r="C984" s="131"/>
      <c r="D984" s="131"/>
      <c r="E984" s="131"/>
      <c r="F984" s="131"/>
      <c r="G984" s="131"/>
      <c r="H984" s="131"/>
      <c r="I984" s="131"/>
      <c r="J984" s="131"/>
      <c r="K984" s="131"/>
      <c r="L984" s="131"/>
      <c r="M984" s="131"/>
      <c r="N984" s="131"/>
      <c r="O984" s="131"/>
      <c r="P984" s="131"/>
      <c r="Q984" s="131"/>
      <c r="R984" s="131"/>
      <c r="S984" s="131"/>
      <c r="T984" s="131"/>
      <c r="U984" s="131"/>
      <c r="V984" s="132"/>
      <c r="W984" s="82"/>
      <c r="X984" s="82"/>
      <c r="Y984" s="82"/>
      <c r="Z984" s="82"/>
    </row>
    <row r="985" spans="1:26" ht="12.75" customHeight="1">
      <c r="A985" s="129"/>
      <c r="B985" s="130"/>
      <c r="C985" s="131"/>
      <c r="D985" s="131"/>
      <c r="E985" s="131"/>
      <c r="F985" s="131"/>
      <c r="G985" s="131"/>
      <c r="H985" s="131"/>
      <c r="I985" s="131"/>
      <c r="J985" s="131"/>
      <c r="K985" s="131"/>
      <c r="L985" s="131"/>
      <c r="M985" s="131"/>
      <c r="N985" s="131"/>
      <c r="O985" s="131"/>
      <c r="P985" s="131"/>
      <c r="Q985" s="131"/>
      <c r="R985" s="131"/>
      <c r="S985" s="131"/>
      <c r="T985" s="131"/>
      <c r="U985" s="131"/>
      <c r="V985" s="132"/>
      <c r="W985" s="82"/>
      <c r="X985" s="82"/>
      <c r="Y985" s="82"/>
      <c r="Z985" s="82"/>
    </row>
    <row r="986" spans="1:26" ht="12.75" customHeight="1">
      <c r="A986" s="129"/>
      <c r="B986" s="130"/>
      <c r="C986" s="131"/>
      <c r="D986" s="131"/>
      <c r="E986" s="131"/>
      <c r="F986" s="131"/>
      <c r="G986" s="131"/>
      <c r="H986" s="131"/>
      <c r="I986" s="131"/>
      <c r="J986" s="131"/>
      <c r="K986" s="131"/>
      <c r="L986" s="131"/>
      <c r="M986" s="131"/>
      <c r="N986" s="131"/>
      <c r="O986" s="131"/>
      <c r="P986" s="131"/>
      <c r="Q986" s="131"/>
      <c r="R986" s="131"/>
      <c r="S986" s="131"/>
      <c r="T986" s="131"/>
      <c r="U986" s="131"/>
      <c r="V986" s="132"/>
      <c r="W986" s="82"/>
      <c r="X986" s="82"/>
      <c r="Y986" s="82"/>
      <c r="Z986" s="82"/>
    </row>
    <row r="987" spans="1:26" ht="12.75" customHeight="1">
      <c r="A987" s="129"/>
      <c r="B987" s="130"/>
      <c r="C987" s="131"/>
      <c r="D987" s="131"/>
      <c r="E987" s="131"/>
      <c r="F987" s="131"/>
      <c r="G987" s="131"/>
      <c r="H987" s="131"/>
      <c r="I987" s="131"/>
      <c r="J987" s="131"/>
      <c r="K987" s="131"/>
      <c r="L987" s="131"/>
      <c r="M987" s="131"/>
      <c r="N987" s="131"/>
      <c r="O987" s="131"/>
      <c r="P987" s="131"/>
      <c r="Q987" s="131"/>
      <c r="R987" s="131"/>
      <c r="S987" s="131"/>
      <c r="T987" s="131"/>
      <c r="U987" s="131"/>
      <c r="V987" s="132"/>
      <c r="W987" s="82"/>
      <c r="X987" s="82"/>
      <c r="Y987" s="82"/>
      <c r="Z987" s="82"/>
    </row>
    <row r="988" spans="1:26" ht="12.75" customHeight="1">
      <c r="A988" s="129"/>
      <c r="B988" s="130"/>
      <c r="C988" s="131"/>
      <c r="D988" s="131"/>
      <c r="E988" s="131"/>
      <c r="F988" s="131"/>
      <c r="G988" s="131"/>
      <c r="H988" s="131"/>
      <c r="I988" s="131"/>
      <c r="J988" s="131"/>
      <c r="K988" s="131"/>
      <c r="L988" s="131"/>
      <c r="M988" s="131"/>
      <c r="N988" s="131"/>
      <c r="O988" s="131"/>
      <c r="P988" s="131"/>
      <c r="Q988" s="131"/>
      <c r="R988" s="131"/>
      <c r="S988" s="131"/>
      <c r="T988" s="131"/>
      <c r="U988" s="131"/>
      <c r="V988" s="132"/>
      <c r="W988" s="82"/>
      <c r="X988" s="82"/>
      <c r="Y988" s="82"/>
      <c r="Z988" s="82"/>
    </row>
    <row r="989" spans="1:26" ht="12.75" customHeight="1">
      <c r="A989" s="129"/>
      <c r="B989" s="130"/>
      <c r="C989" s="131"/>
      <c r="D989" s="131"/>
      <c r="E989" s="131"/>
      <c r="F989" s="131"/>
      <c r="G989" s="131"/>
      <c r="H989" s="131"/>
      <c r="I989" s="131"/>
      <c r="J989" s="131"/>
      <c r="K989" s="131"/>
      <c r="L989" s="131"/>
      <c r="M989" s="131"/>
      <c r="N989" s="131"/>
      <c r="O989" s="131"/>
      <c r="P989" s="131"/>
      <c r="Q989" s="131"/>
      <c r="R989" s="131"/>
      <c r="S989" s="131"/>
      <c r="T989" s="131"/>
      <c r="U989" s="131"/>
      <c r="V989" s="132"/>
      <c r="W989" s="82"/>
      <c r="X989" s="82"/>
      <c r="Y989" s="82"/>
      <c r="Z989" s="82"/>
    </row>
    <row r="990" spans="1:26" ht="12.75" customHeight="1">
      <c r="A990" s="129"/>
      <c r="B990" s="130"/>
      <c r="C990" s="131"/>
      <c r="D990" s="131"/>
      <c r="E990" s="131"/>
      <c r="F990" s="131"/>
      <c r="G990" s="131"/>
      <c r="H990" s="131"/>
      <c r="I990" s="131"/>
      <c r="J990" s="131"/>
      <c r="K990" s="131"/>
      <c r="L990" s="131"/>
      <c r="M990" s="131"/>
      <c r="N990" s="131"/>
      <c r="O990" s="131"/>
      <c r="P990" s="131"/>
      <c r="Q990" s="131"/>
      <c r="R990" s="131"/>
      <c r="S990" s="131"/>
      <c r="T990" s="131"/>
      <c r="U990" s="131"/>
      <c r="V990" s="132"/>
      <c r="W990" s="82"/>
      <c r="X990" s="82"/>
      <c r="Y990" s="82"/>
      <c r="Z990" s="82"/>
    </row>
    <row r="991" spans="1:26" ht="12.75" customHeight="1">
      <c r="A991" s="129"/>
      <c r="B991" s="130"/>
      <c r="C991" s="131"/>
      <c r="D991" s="131"/>
      <c r="E991" s="131"/>
      <c r="F991" s="131"/>
      <c r="G991" s="131"/>
      <c r="H991" s="131"/>
      <c r="I991" s="131"/>
      <c r="J991" s="131"/>
      <c r="K991" s="131"/>
      <c r="L991" s="131"/>
      <c r="M991" s="131"/>
      <c r="N991" s="131"/>
      <c r="O991" s="131"/>
      <c r="P991" s="131"/>
      <c r="Q991" s="131"/>
      <c r="R991" s="131"/>
      <c r="S991" s="131"/>
      <c r="T991" s="131"/>
      <c r="U991" s="131"/>
      <c r="V991" s="132"/>
      <c r="W991" s="82"/>
      <c r="X991" s="82"/>
      <c r="Y991" s="82"/>
      <c r="Z991" s="82"/>
    </row>
    <row r="992" spans="1:26" ht="12.75" customHeight="1">
      <c r="A992" s="129"/>
      <c r="B992" s="130"/>
      <c r="C992" s="131"/>
      <c r="D992" s="131"/>
      <c r="E992" s="131"/>
      <c r="F992" s="131"/>
      <c r="G992" s="131"/>
      <c r="H992" s="131"/>
      <c r="I992" s="131"/>
      <c r="J992" s="131"/>
      <c r="K992" s="131"/>
      <c r="L992" s="131"/>
      <c r="M992" s="131"/>
      <c r="N992" s="131"/>
      <c r="O992" s="131"/>
      <c r="P992" s="131"/>
      <c r="Q992" s="131"/>
      <c r="R992" s="131"/>
      <c r="S992" s="131"/>
      <c r="T992" s="131"/>
      <c r="U992" s="131"/>
      <c r="V992" s="132"/>
      <c r="W992" s="82"/>
      <c r="X992" s="82"/>
      <c r="Y992" s="82"/>
      <c r="Z992" s="82"/>
    </row>
    <row r="993" spans="1:26" ht="12.75" customHeight="1">
      <c r="A993" s="129"/>
      <c r="B993" s="130"/>
      <c r="C993" s="131"/>
      <c r="D993" s="131"/>
      <c r="E993" s="131"/>
      <c r="F993" s="131"/>
      <c r="G993" s="131"/>
      <c r="H993" s="131"/>
      <c r="I993" s="131"/>
      <c r="J993" s="131"/>
      <c r="K993" s="131"/>
      <c r="L993" s="131"/>
      <c r="M993" s="131"/>
      <c r="N993" s="131"/>
      <c r="O993" s="131"/>
      <c r="P993" s="131"/>
      <c r="Q993" s="131"/>
      <c r="R993" s="131"/>
      <c r="S993" s="131"/>
      <c r="T993" s="131"/>
      <c r="U993" s="131"/>
      <c r="V993" s="132"/>
      <c r="W993" s="82"/>
      <c r="X993" s="82"/>
      <c r="Y993" s="82"/>
      <c r="Z993" s="82"/>
    </row>
    <row r="994" spans="1:26" ht="12.75" customHeight="1">
      <c r="A994" s="129"/>
      <c r="B994" s="130"/>
      <c r="C994" s="131"/>
      <c r="D994" s="131"/>
      <c r="E994" s="131"/>
      <c r="F994" s="131"/>
      <c r="G994" s="131"/>
      <c r="H994" s="131"/>
      <c r="I994" s="131"/>
      <c r="J994" s="131"/>
      <c r="K994" s="131"/>
      <c r="L994" s="131"/>
      <c r="M994" s="131"/>
      <c r="N994" s="131"/>
      <c r="O994" s="131"/>
      <c r="P994" s="131"/>
      <c r="Q994" s="131"/>
      <c r="R994" s="131"/>
      <c r="S994" s="131"/>
      <c r="T994" s="131"/>
      <c r="U994" s="131"/>
      <c r="V994" s="132"/>
      <c r="W994" s="82"/>
      <c r="X994" s="82"/>
      <c r="Y994" s="82"/>
      <c r="Z994" s="82"/>
    </row>
    <row r="995" spans="1:26" ht="12.75" customHeight="1">
      <c r="A995" s="129"/>
      <c r="B995" s="130"/>
      <c r="C995" s="131"/>
      <c r="D995" s="131"/>
      <c r="E995" s="131"/>
      <c r="F995" s="131"/>
      <c r="G995" s="131"/>
      <c r="H995" s="131"/>
      <c r="I995" s="131"/>
      <c r="J995" s="131"/>
      <c r="K995" s="131"/>
      <c r="L995" s="131"/>
      <c r="M995" s="131"/>
      <c r="N995" s="131"/>
      <c r="O995" s="131"/>
      <c r="P995" s="131"/>
      <c r="Q995" s="131"/>
      <c r="R995" s="131"/>
      <c r="S995" s="131"/>
      <c r="T995" s="131"/>
      <c r="U995" s="131"/>
      <c r="V995" s="132"/>
      <c r="W995" s="82"/>
      <c r="X995" s="82"/>
      <c r="Y995" s="82"/>
      <c r="Z995" s="82"/>
    </row>
    <row r="996" spans="1:26" ht="12.75" customHeight="1">
      <c r="A996" s="129"/>
      <c r="B996" s="130"/>
      <c r="C996" s="131"/>
      <c r="D996" s="131"/>
      <c r="E996" s="131"/>
      <c r="F996" s="131"/>
      <c r="G996" s="131"/>
      <c r="H996" s="131"/>
      <c r="I996" s="131"/>
      <c r="J996" s="131"/>
      <c r="K996" s="131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  <c r="V996" s="132"/>
      <c r="W996" s="82"/>
      <c r="X996" s="82"/>
      <c r="Y996" s="82"/>
      <c r="Z996" s="82"/>
    </row>
    <row r="997" spans="1:26" ht="12.75" customHeight="1">
      <c r="A997" s="129"/>
      <c r="B997" s="130"/>
      <c r="C997" s="131"/>
      <c r="D997" s="131"/>
      <c r="E997" s="131"/>
      <c r="F997" s="131"/>
      <c r="G997" s="131"/>
      <c r="H997" s="131"/>
      <c r="I997" s="131"/>
      <c r="J997" s="131"/>
      <c r="K997" s="131"/>
      <c r="L997" s="131"/>
      <c r="M997" s="131"/>
      <c r="N997" s="131"/>
      <c r="O997" s="131"/>
      <c r="P997" s="131"/>
      <c r="Q997" s="131"/>
      <c r="R997" s="131"/>
      <c r="S997" s="131"/>
      <c r="T997" s="131"/>
      <c r="U997" s="131"/>
      <c r="V997" s="132"/>
      <c r="W997" s="82"/>
      <c r="X997" s="82"/>
      <c r="Y997" s="82"/>
      <c r="Z997" s="82"/>
    </row>
    <row r="998" spans="1:26" ht="12.75" customHeight="1">
      <c r="A998" s="129"/>
      <c r="B998" s="130"/>
      <c r="C998" s="131"/>
      <c r="D998" s="131"/>
      <c r="E998" s="131"/>
      <c r="F998" s="131"/>
      <c r="G998" s="131"/>
      <c r="H998" s="131"/>
      <c r="I998" s="131"/>
      <c r="J998" s="131"/>
      <c r="K998" s="131"/>
      <c r="L998" s="131"/>
      <c r="M998" s="131"/>
      <c r="N998" s="131"/>
      <c r="O998" s="131"/>
      <c r="P998" s="131"/>
      <c r="Q998" s="131"/>
      <c r="R998" s="131"/>
      <c r="S998" s="131"/>
      <c r="T998" s="131"/>
      <c r="U998" s="131"/>
      <c r="V998" s="132"/>
      <c r="W998" s="82"/>
      <c r="X998" s="82"/>
      <c r="Y998" s="82"/>
      <c r="Z998" s="82"/>
    </row>
    <row r="999" spans="1:26" ht="12.75" customHeight="1">
      <c r="A999" s="129"/>
      <c r="B999" s="130"/>
      <c r="C999" s="131"/>
      <c r="D999" s="131"/>
      <c r="E999" s="131"/>
      <c r="F999" s="131"/>
      <c r="G999" s="131"/>
      <c r="H999" s="131"/>
      <c r="I999" s="131"/>
      <c r="J999" s="131"/>
      <c r="K999" s="131"/>
      <c r="L999" s="131"/>
      <c r="M999" s="131"/>
      <c r="N999" s="131"/>
      <c r="O999" s="131"/>
      <c r="P999" s="131"/>
      <c r="Q999" s="131"/>
      <c r="R999" s="131"/>
      <c r="S999" s="131"/>
      <c r="T999" s="131"/>
      <c r="U999" s="131"/>
      <c r="V999" s="132"/>
      <c r="W999" s="82"/>
      <c r="X999" s="82"/>
      <c r="Y999" s="82"/>
      <c r="Z999" s="82"/>
    </row>
    <row r="1000" spans="1:26" ht="12.75" customHeight="1">
      <c r="A1000" s="129"/>
      <c r="B1000" s="130"/>
      <c r="C1000" s="131"/>
      <c r="D1000" s="131"/>
      <c r="E1000" s="131"/>
      <c r="F1000" s="131"/>
      <c r="G1000" s="131"/>
      <c r="H1000" s="131"/>
      <c r="I1000" s="131"/>
      <c r="J1000" s="131"/>
      <c r="K1000" s="131"/>
      <c r="L1000" s="131"/>
      <c r="M1000" s="131"/>
      <c r="N1000" s="131"/>
      <c r="O1000" s="131"/>
      <c r="P1000" s="131"/>
      <c r="Q1000" s="131"/>
      <c r="R1000" s="131"/>
      <c r="S1000" s="131"/>
      <c r="T1000" s="131"/>
      <c r="U1000" s="131"/>
      <c r="V1000" s="132"/>
      <c r="W1000" s="82"/>
      <c r="X1000" s="82"/>
      <c r="Y1000" s="82"/>
      <c r="Z1000" s="82"/>
    </row>
  </sheetData>
  <sortState ref="A29:N37">
    <sortCondition ref="A29:A37"/>
  </sortState>
  <mergeCells count="3">
    <mergeCell ref="A1:V1"/>
    <mergeCell ref="A2:V2"/>
    <mergeCell ref="A3:V3"/>
  </mergeCells>
  <pageMargins left="0.08" right="0.5" top="0.14000000000000001" bottom="0.1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квал</vt:lpstr>
      <vt:lpstr>Пары</vt:lpstr>
      <vt:lpstr>Раунд Робин</vt:lpstr>
      <vt:lpstr>Норм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 и Лена Орловы</dc:creator>
  <cp:lastModifiedBy>Max</cp:lastModifiedBy>
  <dcterms:created xsi:type="dcterms:W3CDTF">2001-11-14T19:06:02Z</dcterms:created>
  <dcterms:modified xsi:type="dcterms:W3CDTF">2025-04-22T16:27:12Z</dcterms:modified>
</cp:coreProperties>
</file>