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-75" windowWidth="23565" windowHeight="5370" tabRatio="698" activeTab="1"/>
  </bookViews>
  <sheets>
    <sheet name="Норм" sheetId="10" r:id="rId1"/>
    <sheet name="квал" sheetId="1" r:id="rId2"/>
    <sheet name="Раунд Робин" sheetId="12" r:id="rId3"/>
  </sheets>
  <definedNames>
    <definedName name="_xlnm.Print_Area" localSheetId="1">квал!$A$1:$S$52</definedName>
  </definedNames>
  <calcPr calcId="162913"/>
</workbook>
</file>

<file path=xl/calcChain.xml><?xml version="1.0" encoding="utf-8"?>
<calcChain xmlns="http://schemas.openxmlformats.org/spreadsheetml/2006/main">
  <c r="V36" i="10" l="1"/>
  <c r="V35" i="10"/>
  <c r="V34" i="10"/>
  <c r="V33" i="10"/>
  <c r="V25" i="10"/>
  <c r="V24" i="10"/>
  <c r="J31" i="1" l="1"/>
  <c r="J10" i="1"/>
  <c r="R10" i="1" s="1"/>
  <c r="J54" i="1" l="1"/>
  <c r="R54" i="1" s="1"/>
  <c r="J53" i="1"/>
  <c r="R53" i="1" s="1"/>
  <c r="J46" i="1"/>
  <c r="R46" i="1" s="1"/>
  <c r="J51" i="1"/>
  <c r="R51" i="1" s="1"/>
  <c r="J43" i="1"/>
  <c r="R43" i="1" s="1"/>
  <c r="J47" i="1"/>
  <c r="R47" i="1" s="1"/>
  <c r="J52" i="1"/>
  <c r="R52" i="1" s="1"/>
  <c r="J39" i="1"/>
  <c r="R39" i="1" s="1"/>
  <c r="J48" i="1"/>
  <c r="R48" i="1" s="1"/>
  <c r="J45" i="1"/>
  <c r="R45" i="1" s="1"/>
  <c r="J40" i="1"/>
  <c r="R40" i="1" s="1"/>
  <c r="J42" i="1"/>
  <c r="R42" i="1" s="1"/>
  <c r="J50" i="1"/>
  <c r="R50" i="1" s="1"/>
  <c r="J44" i="1"/>
  <c r="R44" i="1" s="1"/>
  <c r="J49" i="1"/>
  <c r="R49" i="1" s="1"/>
  <c r="J41" i="1"/>
  <c r="J35" i="1"/>
  <c r="R35" i="1" s="1"/>
  <c r="J34" i="1"/>
  <c r="R34" i="1" s="1"/>
  <c r="J33" i="1"/>
  <c r="R33" i="1" s="1"/>
  <c r="J32" i="1"/>
  <c r="R32" i="1" s="1"/>
  <c r="R31" i="1"/>
  <c r="J30" i="1"/>
  <c r="R30" i="1" s="1"/>
  <c r="J15" i="1"/>
  <c r="R15" i="1" s="1"/>
  <c r="J19" i="1"/>
  <c r="R19" i="1" s="1"/>
  <c r="J20" i="1"/>
  <c r="R20" i="1" s="1"/>
  <c r="J21" i="1"/>
  <c r="R21" i="1" s="1"/>
  <c r="J24" i="1"/>
  <c r="R24" i="1" s="1"/>
  <c r="J26" i="1"/>
  <c r="R26" i="1" s="1"/>
  <c r="J28" i="1"/>
  <c r="R28" i="1" s="1"/>
  <c r="J8" i="1"/>
  <c r="R8" i="1" s="1"/>
  <c r="J27" i="1"/>
  <c r="R27" i="1" s="1"/>
  <c r="J29" i="1"/>
  <c r="R29" i="1" s="1"/>
  <c r="J25" i="1"/>
  <c r="R25" i="1" s="1"/>
  <c r="J13" i="1"/>
  <c r="R13" i="1" s="1"/>
  <c r="J23" i="1"/>
  <c r="R23" i="1" s="1"/>
  <c r="J7" i="1"/>
  <c r="R7" i="1" s="1"/>
  <c r="J22" i="1"/>
  <c r="R22" i="1" s="1"/>
  <c r="J18" i="1"/>
  <c r="J14" i="1"/>
  <c r="J17" i="1"/>
  <c r="J11" i="1"/>
  <c r="J6" i="1"/>
  <c r="J9" i="1"/>
  <c r="J12" i="1"/>
  <c r="R12" i="1" s="1"/>
  <c r="J16" i="1"/>
  <c r="S48" i="1"/>
  <c r="K52" i="1"/>
  <c r="S47" i="1"/>
  <c r="K39" i="1"/>
  <c r="S46" i="1"/>
  <c r="K48" i="1"/>
  <c r="S45" i="1"/>
  <c r="K45" i="1"/>
  <c r="S44" i="1"/>
  <c r="K40" i="1"/>
  <c r="S43" i="1"/>
  <c r="K42" i="1"/>
  <c r="K47" i="1"/>
  <c r="S49" i="1"/>
  <c r="K43" i="1"/>
  <c r="S50" i="1"/>
  <c r="K51" i="1"/>
  <c r="S51" i="1"/>
  <c r="K46" i="1"/>
  <c r="S52" i="1"/>
  <c r="K53" i="1"/>
  <c r="S53" i="1"/>
  <c r="K54" i="1"/>
  <c r="S54" i="1"/>
  <c r="S22" i="1"/>
  <c r="K21" i="1"/>
  <c r="S25" i="1"/>
  <c r="K24" i="1"/>
  <c r="S28" i="1"/>
  <c r="K26" i="1"/>
  <c r="S23" i="1"/>
  <c r="K28" i="1"/>
  <c r="S16" i="1"/>
  <c r="K8" i="1"/>
  <c r="S29" i="1"/>
  <c r="K27" i="1"/>
  <c r="S27" i="1"/>
  <c r="K29" i="1"/>
  <c r="S26" i="1"/>
  <c r="K25" i="1"/>
  <c r="S18" i="1"/>
  <c r="K13" i="1"/>
  <c r="S24" i="1"/>
  <c r="K23" i="1"/>
  <c r="H2" i="12"/>
  <c r="H1" i="12"/>
  <c r="A2" i="10"/>
  <c r="A1" i="10"/>
  <c r="S34" i="1"/>
  <c r="K33" i="1"/>
  <c r="S35" i="1"/>
  <c r="K34" i="1"/>
  <c r="S30" i="1"/>
  <c r="K7" i="1"/>
  <c r="S14" i="1"/>
  <c r="K14" i="1"/>
  <c r="S31" i="1"/>
  <c r="K9" i="1"/>
  <c r="S17" i="1"/>
  <c r="K32" i="1"/>
  <c r="S33" i="1"/>
  <c r="K30" i="1"/>
  <c r="S6" i="1"/>
  <c r="K12" i="1"/>
  <c r="S15" i="1"/>
  <c r="K31" i="1"/>
  <c r="S21" i="1"/>
  <c r="K18" i="1"/>
  <c r="K50" i="1"/>
  <c r="S41" i="1"/>
  <c r="K44" i="1"/>
  <c r="S40" i="1"/>
  <c r="K49" i="1"/>
  <c r="S42" i="1"/>
  <c r="K41" i="1"/>
  <c r="S39" i="1"/>
  <c r="K10" i="1"/>
  <c r="K22" i="1"/>
  <c r="K15" i="1"/>
  <c r="K17" i="1"/>
  <c r="K35" i="1"/>
  <c r="K16" i="1"/>
  <c r="K20" i="1"/>
  <c r="K11" i="1"/>
  <c r="K19" i="1"/>
  <c r="S32" i="1"/>
  <c r="S12" i="1"/>
  <c r="S13" i="1"/>
  <c r="S20" i="1"/>
  <c r="S9" i="1"/>
  <c r="S19" i="1"/>
  <c r="S7" i="1"/>
  <c r="S11" i="1"/>
  <c r="S8" i="1"/>
  <c r="K6" i="1"/>
  <c r="V39" i="10"/>
  <c r="V38" i="10"/>
  <c r="V37" i="10"/>
  <c r="V32" i="10"/>
  <c r="V22" i="10"/>
  <c r="V21" i="10"/>
  <c r="V20" i="10"/>
  <c r="V19" i="10"/>
  <c r="V44" i="10"/>
  <c r="V42" i="10"/>
  <c r="V43" i="10"/>
  <c r="V41" i="10"/>
  <c r="V40" i="10"/>
  <c r="V31" i="10"/>
  <c r="V29" i="10"/>
  <c r="V28" i="10"/>
  <c r="V27" i="10"/>
  <c r="V26" i="10"/>
  <c r="V23" i="10"/>
  <c r="V18" i="10"/>
  <c r="V17" i="10"/>
  <c r="V16" i="10"/>
  <c r="V15" i="10"/>
  <c r="V14" i="10"/>
  <c r="V13" i="10"/>
  <c r="V12" i="10"/>
  <c r="V11" i="10"/>
  <c r="V10" i="10"/>
  <c r="V7" i="10"/>
  <c r="V9" i="10"/>
  <c r="V6" i="10"/>
  <c r="V8" i="10"/>
  <c r="S10" i="1"/>
  <c r="R11" i="1" l="1"/>
  <c r="R17" i="1"/>
  <c r="R14" i="1"/>
  <c r="R18" i="1"/>
  <c r="R16" i="1"/>
  <c r="R6" i="1"/>
  <c r="R9" i="1"/>
  <c r="R41" i="1"/>
</calcChain>
</file>

<file path=xl/sharedStrings.xml><?xml version="1.0" encoding="utf-8"?>
<sst xmlns="http://schemas.openxmlformats.org/spreadsheetml/2006/main" count="233" uniqueCount="98">
  <si>
    <t>место</t>
  </si>
  <si>
    <t>ФАМИЛИЯ ИМЯ</t>
  </si>
  <si>
    <t>1 игра</t>
  </si>
  <si>
    <t>2 игра</t>
  </si>
  <si>
    <t>3 игра</t>
  </si>
  <si>
    <t>4 игра</t>
  </si>
  <si>
    <t>5 игра</t>
  </si>
  <si>
    <t>6 игра</t>
  </si>
  <si>
    <t>7 игра</t>
  </si>
  <si>
    <t>8 игра</t>
  </si>
  <si>
    <t>всего</t>
  </si>
  <si>
    <t xml:space="preserve">средний </t>
  </si>
  <si>
    <t>9 игра</t>
  </si>
  <si>
    <t>10 игра</t>
  </si>
  <si>
    <t>11 игра</t>
  </si>
  <si>
    <t>12 игра</t>
  </si>
  <si>
    <t>13 игра</t>
  </si>
  <si>
    <t>14 игра</t>
  </si>
  <si>
    <t xml:space="preserve">всего </t>
  </si>
  <si>
    <t>средний</t>
  </si>
  <si>
    <t>15 игра</t>
  </si>
  <si>
    <t>16 игра</t>
  </si>
  <si>
    <t>17 игра</t>
  </si>
  <si>
    <t>18 игра</t>
  </si>
  <si>
    <t>19 игра</t>
  </si>
  <si>
    <t>РАУНД РОБИН: МУЖЧИНЫ</t>
  </si>
  <si>
    <t>РАУНД РОБИН: ЖЕНЩИНЫ</t>
  </si>
  <si>
    <t>за 6 игр</t>
  </si>
  <si>
    <t>за 12 игр</t>
  </si>
  <si>
    <r>
      <t xml:space="preserve">РЕЗУЛЬТАТЫ КВАЛИФИКАЦИИ: </t>
    </r>
    <r>
      <rPr>
        <b/>
        <sz val="12"/>
        <color indexed="10"/>
        <rFont val="Arial Cyr"/>
        <charset val="204"/>
      </rPr>
      <t>ЖЕНЩИНЫ</t>
    </r>
  </si>
  <si>
    <r>
      <t xml:space="preserve">РЕЗУЛЬТАТЫ КВАЛИФИКАЦИИ: </t>
    </r>
    <r>
      <rPr>
        <b/>
        <sz val="12"/>
        <color indexed="12"/>
        <rFont val="Arial Cyr"/>
        <charset val="204"/>
      </rPr>
      <t>МУЖЧИНЫ</t>
    </r>
  </si>
  <si>
    <t>Нормативы</t>
  </si>
  <si>
    <t>ФИО</t>
  </si>
  <si>
    <t>1 Игра</t>
  </si>
  <si>
    <t>МУЖЧИНЫ</t>
  </si>
  <si>
    <t>ЖЕНЩИНЫ</t>
  </si>
  <si>
    <t>№ дор</t>
  </si>
  <si>
    <t>Кузнецов Евгений</t>
  </si>
  <si>
    <t>Эккель Руслан</t>
  </si>
  <si>
    <t>Тен Олег</t>
  </si>
  <si>
    <t>Орлов Илья</t>
  </si>
  <si>
    <t>Байтулаева Ажар</t>
  </si>
  <si>
    <t>Мандрица Наталья</t>
  </si>
  <si>
    <t>pos.</t>
  </si>
  <si>
    <t>Name</t>
  </si>
  <si>
    <t>bonus</t>
  </si>
  <si>
    <t>bonuses</t>
  </si>
  <si>
    <t>sum</t>
  </si>
  <si>
    <t>ave</t>
  </si>
  <si>
    <t>win</t>
  </si>
  <si>
    <t>tie</t>
  </si>
  <si>
    <t>200+</t>
  </si>
  <si>
    <t>250+</t>
  </si>
  <si>
    <t>12 games</t>
  </si>
  <si>
    <t>Рошонок Герман</t>
  </si>
  <si>
    <t>Ануарбек Батыр</t>
  </si>
  <si>
    <t>Сазонов Юрий</t>
  </si>
  <si>
    <t>Эккель Жанна</t>
  </si>
  <si>
    <t>Баракатова Шолпан</t>
  </si>
  <si>
    <t>город</t>
  </si>
  <si>
    <t>Атырау</t>
  </si>
  <si>
    <t>Шымкент</t>
  </si>
  <si>
    <t>Алматы</t>
  </si>
  <si>
    <t>Астана</t>
  </si>
  <si>
    <t>Исхаков Махмут</t>
  </si>
  <si>
    <t>XXV КУБОК РК</t>
  </si>
  <si>
    <t>ОФИЦИАЛЬНЫЙ РЕЙТИНГОВЫЙ ТУРНИР 2024 Г0ДА</t>
  </si>
  <si>
    <t>Сабыров Баубек</t>
  </si>
  <si>
    <t>Разживин Александр</t>
  </si>
  <si>
    <t>Аниховский Анатолий</t>
  </si>
  <si>
    <t>Байжанов Асланбек</t>
  </si>
  <si>
    <t>Шарипов Тургунбек</t>
  </si>
  <si>
    <t>Щетинина Светлана</t>
  </si>
  <si>
    <t>Аристанбекова Айгуль</t>
  </si>
  <si>
    <t>Сагатова Гульчихра</t>
  </si>
  <si>
    <t>Петропавловск</t>
  </si>
  <si>
    <t>Куспанов Нигмет</t>
  </si>
  <si>
    <t>Тилемисов Аманжол</t>
  </si>
  <si>
    <t>Досполов Асан</t>
  </si>
  <si>
    <t>Усманов Дастан</t>
  </si>
  <si>
    <t>Алиев Рза</t>
  </si>
  <si>
    <t>Тлегенов Нуржан</t>
  </si>
  <si>
    <t>Сагатов Санджар</t>
  </si>
  <si>
    <t>Барманбеков Арман</t>
  </si>
  <si>
    <t>Туленов Ратхан</t>
  </si>
  <si>
    <t>Забрудский Максим</t>
  </si>
  <si>
    <t>Талды-Корган</t>
  </si>
  <si>
    <t>Баку</t>
  </si>
  <si>
    <t>Тараз</t>
  </si>
  <si>
    <t>Турешова Несибели</t>
  </si>
  <si>
    <t>Сагенова Аружан</t>
  </si>
  <si>
    <t>Утуленова Дина</t>
  </si>
  <si>
    <t>Аубекерова Айгуль</t>
  </si>
  <si>
    <t>Саудабаев Жаксылык</t>
  </si>
  <si>
    <t>Кубаева Анар</t>
  </si>
  <si>
    <t>Орлова Наталья</t>
  </si>
  <si>
    <t>Болат Динара</t>
  </si>
  <si>
    <t>С-Пб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</si>
</sst>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р_."/>
  </numFmts>
  <fonts count="2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6"/>
      <name val="Arial Cyr"/>
      <family val="2"/>
      <charset val="204"/>
    </font>
    <font>
      <b/>
      <sz val="12"/>
      <name val="Arial Cyr"/>
      <family val="2"/>
      <charset val="204"/>
    </font>
    <font>
      <b/>
      <sz val="12"/>
      <color indexed="10"/>
      <name val="Arial Cyr"/>
      <charset val="204"/>
    </font>
    <font>
      <b/>
      <sz val="12"/>
      <color indexed="12"/>
      <name val="Arial Cyr"/>
      <charset val="204"/>
    </font>
    <font>
      <b/>
      <sz val="16"/>
      <name val="Arial Cyr"/>
      <charset val="204"/>
    </font>
    <font>
      <b/>
      <sz val="10"/>
      <name val="Times New Roman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b/>
      <sz val="20"/>
      <name val="Times New Roman CYR"/>
      <charset val="204"/>
    </font>
    <font>
      <sz val="10"/>
      <name val="Times New Roman Cyr"/>
      <charset val="204"/>
    </font>
    <font>
      <b/>
      <sz val="16"/>
      <name val="Times New Roman CYR"/>
      <charset val="204"/>
    </font>
    <font>
      <b/>
      <sz val="8"/>
      <name val="Courier New Cyr"/>
      <family val="3"/>
      <charset val="204"/>
    </font>
    <font>
      <b/>
      <sz val="10"/>
      <name val="Courier New Cyr"/>
      <family val="3"/>
      <charset val="204"/>
    </font>
    <font>
      <b/>
      <sz val="12"/>
      <color indexed="18"/>
      <name val="Arial Cyr"/>
      <charset val="204"/>
    </font>
    <font>
      <b/>
      <sz val="8"/>
      <name val="Times New Roman Cyr"/>
      <charset val="204"/>
    </font>
    <font>
      <b/>
      <sz val="16"/>
      <name val="Arial"/>
      <family val="2"/>
      <charset val="204"/>
    </font>
    <font>
      <sz val="10"/>
      <name val="Arial Cyr"/>
      <charset val="204"/>
    </font>
    <font>
      <b/>
      <sz val="12"/>
      <name val="Arial Cyr"/>
      <charset val="204"/>
    </font>
    <font>
      <b/>
      <sz val="14"/>
      <color indexed="12"/>
      <name val="Arial Cyr"/>
      <charset val="204"/>
    </font>
    <font>
      <b/>
      <sz val="12"/>
      <name val="Arial"/>
      <family val="2"/>
      <charset val="204"/>
    </font>
    <font>
      <b/>
      <sz val="14"/>
      <color rgb="FFFF0000"/>
      <name val="Arial Cyr"/>
      <charset val="204"/>
    </font>
    <font>
      <b/>
      <sz val="14"/>
      <color rgb="FF0070C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1" xfId="0" applyFill="1" applyBorder="1"/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/>
    <xf numFmtId="0" fontId="13" fillId="0" borderId="0" xfId="0" applyFont="1"/>
    <xf numFmtId="0" fontId="13" fillId="0" borderId="3" xfId="0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13" fillId="0" borderId="5" xfId="0" applyFont="1" applyBorder="1" applyAlignment="1">
      <alignment horizontal="left"/>
    </xf>
    <xf numFmtId="0" fontId="13" fillId="0" borderId="6" xfId="0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0" xfId="0" applyFont="1" applyFill="1" applyAlignment="1">
      <alignment horizontal="left"/>
    </xf>
    <xf numFmtId="0" fontId="13" fillId="0" borderId="0" xfId="0" applyFont="1" applyAlignment="1">
      <alignment horizontal="center"/>
    </xf>
    <xf numFmtId="0" fontId="9" fillId="0" borderId="1" xfId="0" applyFont="1" applyFill="1" applyBorder="1"/>
    <xf numFmtId="0" fontId="15" fillId="2" borderId="8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64" fontId="9" fillId="0" borderId="1" xfId="0" applyNumberFormat="1" applyFont="1" applyFill="1" applyBorder="1"/>
    <xf numFmtId="0" fontId="15" fillId="3" borderId="8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"/>
    </xf>
    <xf numFmtId="1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1" fontId="9" fillId="0" borderId="7" xfId="0" applyNumberFormat="1" applyFont="1" applyBorder="1"/>
    <xf numFmtId="1" fontId="9" fillId="0" borderId="0" xfId="0" applyNumberFormat="1" applyFont="1"/>
    <xf numFmtId="2" fontId="8" fillId="0" borderId="0" xfId="0" applyNumberFormat="1" applyFont="1" applyAlignment="1">
      <alignment horizontal="center"/>
    </xf>
    <xf numFmtId="0" fontId="8" fillId="0" borderId="0" xfId="0" applyFont="1"/>
    <xf numFmtId="0" fontId="9" fillId="0" borderId="1" xfId="0" applyFont="1" applyFill="1" applyBorder="1" applyAlignment="1">
      <alignment horizontal="center"/>
    </xf>
    <xf numFmtId="0" fontId="9" fillId="0" borderId="7" xfId="0" applyFont="1" applyFill="1" applyBorder="1"/>
    <xf numFmtId="0" fontId="9" fillId="0" borderId="0" xfId="0" applyFont="1" applyAlignment="1">
      <alignment horizontal="left"/>
    </xf>
    <xf numFmtId="0" fontId="9" fillId="0" borderId="7" xfId="0" applyFont="1" applyFill="1" applyBorder="1" applyAlignment="1">
      <alignment horizontal="center"/>
    </xf>
    <xf numFmtId="0" fontId="9" fillId="0" borderId="1" xfId="0" applyFont="1" applyBorder="1"/>
    <xf numFmtId="0" fontId="20" fillId="0" borderId="1" xfId="0" applyFont="1" applyFill="1" applyBorder="1"/>
    <xf numFmtId="0" fontId="8" fillId="0" borderId="11" xfId="0" applyFont="1" applyFill="1" applyBorder="1" applyAlignment="1">
      <alignment horizontal="center"/>
    </xf>
    <xf numFmtId="0" fontId="0" fillId="0" borderId="12" xfId="0" applyBorder="1"/>
    <xf numFmtId="0" fontId="10" fillId="0" borderId="12" xfId="0" applyFont="1" applyBorder="1"/>
    <xf numFmtId="0" fontId="8" fillId="0" borderId="13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9" xfId="0" applyFont="1" applyFill="1" applyBorder="1"/>
    <xf numFmtId="0" fontId="9" fillId="0" borderId="0" xfId="0" applyFont="1" applyFill="1"/>
    <xf numFmtId="0" fontId="3" fillId="0" borderId="0" xfId="0" applyFont="1" applyAlignment="1"/>
    <xf numFmtId="0" fontId="4" fillId="0" borderId="0" xfId="0" applyFont="1" applyAlignment="1"/>
    <xf numFmtId="0" fontId="4" fillId="0" borderId="2" xfId="0" applyFont="1" applyBorder="1" applyAlignment="1"/>
    <xf numFmtId="0" fontId="4" fillId="0" borderId="16" xfId="0" applyFont="1" applyBorder="1" applyAlignment="1"/>
    <xf numFmtId="0" fontId="9" fillId="0" borderId="7" xfId="0" applyFont="1" applyBorder="1"/>
    <xf numFmtId="0" fontId="18" fillId="0" borderId="4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9" fillId="0" borderId="21" xfId="0" applyFont="1" applyFill="1" applyBorder="1"/>
    <xf numFmtId="2" fontId="8" fillId="0" borderId="22" xfId="0" applyNumberFormat="1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9" fillId="0" borderId="24" xfId="0" applyFont="1" applyFill="1" applyBorder="1"/>
    <xf numFmtId="0" fontId="9" fillId="0" borderId="25" xfId="0" applyFont="1" applyFill="1" applyBorder="1"/>
    <xf numFmtId="0" fontId="9" fillId="0" borderId="26" xfId="0" applyFont="1" applyFill="1" applyBorder="1"/>
    <xf numFmtId="0" fontId="9" fillId="0" borderId="27" xfId="0" applyFont="1" applyFill="1" applyBorder="1"/>
    <xf numFmtId="0" fontId="9" fillId="0" borderId="12" xfId="0" applyFont="1" applyFill="1" applyBorder="1"/>
    <xf numFmtId="0" fontId="9" fillId="0" borderId="28" xfId="0" applyFont="1" applyFill="1" applyBorder="1"/>
    <xf numFmtId="0" fontId="9" fillId="0" borderId="29" xfId="0" applyFont="1" applyFill="1" applyBorder="1"/>
    <xf numFmtId="0" fontId="9" fillId="0" borderId="30" xfId="0" applyFont="1" applyFill="1" applyBorder="1"/>
    <xf numFmtId="0" fontId="16" fillId="3" borderId="7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4" borderId="1" xfId="0" applyFont="1" applyFill="1" applyBorder="1"/>
    <xf numFmtId="0" fontId="9" fillId="0" borderId="9" xfId="0" applyFont="1" applyBorder="1"/>
    <xf numFmtId="0" fontId="13" fillId="0" borderId="31" xfId="0" applyFont="1" applyBorder="1" applyAlignment="1">
      <alignment horizontal="center"/>
    </xf>
    <xf numFmtId="0" fontId="9" fillId="0" borderId="32" xfId="0" applyFont="1" applyBorder="1"/>
    <xf numFmtId="0" fontId="9" fillId="0" borderId="10" xfId="0" applyFont="1" applyBorder="1"/>
    <xf numFmtId="0" fontId="13" fillId="0" borderId="10" xfId="0" applyFont="1" applyFill="1" applyBorder="1" applyAlignment="1">
      <alignment horizontal="center"/>
    </xf>
    <xf numFmtId="0" fontId="13" fillId="0" borderId="32" xfId="0" applyFont="1" applyFill="1" applyBorder="1" applyAlignment="1">
      <alignment horizontal="center"/>
    </xf>
    <xf numFmtId="0" fontId="13" fillId="0" borderId="31" xfId="0" applyFont="1" applyFill="1" applyBorder="1" applyAlignment="1">
      <alignment horizontal="center"/>
    </xf>
    <xf numFmtId="0" fontId="9" fillId="0" borderId="10" xfId="0" applyFont="1" applyFill="1" applyBorder="1"/>
    <xf numFmtId="0" fontId="1" fillId="0" borderId="10" xfId="0" applyFont="1" applyFill="1" applyBorder="1"/>
    <xf numFmtId="0" fontId="0" fillId="0" borderId="33" xfId="0" applyBorder="1"/>
    <xf numFmtId="0" fontId="9" fillId="4" borderId="27" xfId="0" applyFont="1" applyFill="1" applyBorder="1"/>
    <xf numFmtId="0" fontId="13" fillId="0" borderId="34" xfId="0" applyFont="1" applyBorder="1" applyAlignment="1">
      <alignment horizontal="center"/>
    </xf>
    <xf numFmtId="0" fontId="9" fillId="0" borderId="21" xfId="0" applyFont="1" applyBorder="1"/>
    <xf numFmtId="0" fontId="13" fillId="0" borderId="9" xfId="0" applyFont="1" applyFill="1" applyBorder="1" applyAlignment="1">
      <alignment horizontal="center"/>
    </xf>
    <xf numFmtId="0" fontId="13" fillId="0" borderId="21" xfId="0" applyFont="1" applyFill="1" applyBorder="1" applyAlignment="1">
      <alignment horizontal="center"/>
    </xf>
    <xf numFmtId="0" fontId="13" fillId="0" borderId="34" xfId="0" applyFont="1" applyFill="1" applyBorder="1" applyAlignment="1">
      <alignment horizontal="center"/>
    </xf>
    <xf numFmtId="0" fontId="20" fillId="0" borderId="9" xfId="0" applyFont="1" applyFill="1" applyBorder="1"/>
    <xf numFmtId="0" fontId="10" fillId="0" borderId="29" xfId="0" applyFont="1" applyBorder="1"/>
    <xf numFmtId="2" fontId="8" fillId="0" borderId="4" xfId="0" applyNumberFormat="1" applyFont="1" applyBorder="1" applyAlignment="1">
      <alignment horizontal="center"/>
    </xf>
    <xf numFmtId="2" fontId="8" fillId="0" borderId="13" xfId="0" applyNumberFormat="1" applyFont="1" applyFill="1" applyBorder="1" applyAlignment="1">
      <alignment horizontal="center"/>
    </xf>
    <xf numFmtId="2" fontId="8" fillId="0" borderId="14" xfId="0" applyNumberFormat="1" applyFont="1" applyFill="1" applyBorder="1" applyAlignment="1">
      <alignment horizontal="center"/>
    </xf>
    <xf numFmtId="2" fontId="8" fillId="0" borderId="4" xfId="0" applyNumberFormat="1" applyFont="1" applyFill="1" applyBorder="1" applyAlignment="1">
      <alignment horizontal="center"/>
    </xf>
    <xf numFmtId="2" fontId="8" fillId="0" borderId="35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164" fontId="9" fillId="0" borderId="7" xfId="0" applyNumberFormat="1" applyFont="1" applyBorder="1" applyAlignment="1">
      <alignment horizontal="right"/>
    </xf>
    <xf numFmtId="0" fontId="11" fillId="0" borderId="0" xfId="0" applyFont="1" applyBorder="1" applyAlignment="1">
      <alignment horizontal="center"/>
    </xf>
    <xf numFmtId="0" fontId="11" fillId="5" borderId="36" xfId="0" applyFont="1" applyFill="1" applyBorder="1" applyAlignment="1">
      <alignment horizontal="center"/>
    </xf>
    <xf numFmtId="1" fontId="11" fillId="5" borderId="36" xfId="0" applyNumberFormat="1" applyFont="1" applyFill="1" applyBorder="1" applyAlignment="1">
      <alignment horizontal="center"/>
    </xf>
    <xf numFmtId="0" fontId="11" fillId="5" borderId="35" xfId="0" applyFont="1" applyFill="1" applyBorder="1" applyAlignment="1">
      <alignment horizontal="center"/>
    </xf>
    <xf numFmtId="1" fontId="11" fillId="5" borderId="35" xfId="0" applyNumberFormat="1" applyFont="1" applyFill="1" applyBorder="1" applyAlignment="1">
      <alignment horizontal="center"/>
    </xf>
    <xf numFmtId="0" fontId="9" fillId="0" borderId="37" xfId="0" applyFont="1" applyFill="1" applyBorder="1" applyAlignment="1">
      <alignment horizontal="center"/>
    </xf>
    <xf numFmtId="0" fontId="9" fillId="0" borderId="37" xfId="0" applyFont="1" applyFill="1" applyBorder="1"/>
    <xf numFmtId="0" fontId="9" fillId="0" borderId="37" xfId="0" applyFont="1" applyBorder="1"/>
    <xf numFmtId="1" fontId="9" fillId="0" borderId="37" xfId="0" applyNumberFormat="1" applyFont="1" applyBorder="1"/>
    <xf numFmtId="164" fontId="9" fillId="0" borderId="37" xfId="0" applyNumberFormat="1" applyFont="1" applyBorder="1" applyAlignment="1">
      <alignment horizontal="right"/>
    </xf>
    <xf numFmtId="0" fontId="11" fillId="0" borderId="36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31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9" fillId="0" borderId="33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32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Fill="1" applyBorder="1" applyAlignment="1">
      <alignment horizontal="center"/>
    </xf>
    <xf numFmtId="0" fontId="9" fillId="0" borderId="41" xfId="0" applyFont="1" applyFill="1" applyBorder="1" applyAlignment="1">
      <alignment horizontal="center"/>
    </xf>
    <xf numFmtId="0" fontId="7" fillId="0" borderId="0" xfId="0" applyFont="1" applyAlignment="1"/>
    <xf numFmtId="0" fontId="21" fillId="0" borderId="0" xfId="0" applyFont="1" applyAlignment="1"/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0" fontId="11" fillId="5" borderId="36" xfId="0" applyFont="1" applyFill="1" applyBorder="1" applyAlignment="1">
      <alignment horizontal="center"/>
    </xf>
    <xf numFmtId="0" fontId="11" fillId="5" borderId="35" xfId="0" applyFont="1" applyFill="1" applyBorder="1" applyAlignment="1">
      <alignment horizontal="center"/>
    </xf>
    <xf numFmtId="0" fontId="9" fillId="0" borderId="32" xfId="0" applyFont="1" applyFill="1" applyBorder="1"/>
    <xf numFmtId="164" fontId="9" fillId="0" borderId="37" xfId="0" applyNumberFormat="1" applyFont="1" applyFill="1" applyBorder="1"/>
    <xf numFmtId="164" fontId="9" fillId="0" borderId="7" xfId="0" applyNumberFormat="1" applyFont="1" applyFill="1" applyBorder="1"/>
    <xf numFmtId="0" fontId="9" fillId="5" borderId="1" xfId="0" applyFont="1" applyFill="1" applyBorder="1" applyAlignment="1">
      <alignment horizontal="center"/>
    </xf>
    <xf numFmtId="0" fontId="9" fillId="5" borderId="37" xfId="0" applyFont="1" applyFill="1" applyBorder="1" applyAlignment="1">
      <alignment horizontal="center"/>
    </xf>
    <xf numFmtId="0" fontId="9" fillId="0" borderId="0" xfId="0" applyFont="1" applyFill="1" applyBorder="1"/>
    <xf numFmtId="0" fontId="19" fillId="2" borderId="8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23" fillId="3" borderId="8" xfId="0" applyFont="1" applyFill="1" applyBorder="1" applyAlignment="1">
      <alignment horizontal="center"/>
    </xf>
    <xf numFmtId="0" fontId="23" fillId="3" borderId="7" xfId="0" applyFont="1" applyFill="1" applyBorder="1" applyAlignment="1">
      <alignment horizontal="center"/>
    </xf>
    <xf numFmtId="0" fontId="19" fillId="3" borderId="8" xfId="0" applyFont="1" applyFill="1" applyBorder="1" applyAlignment="1">
      <alignment horizontal="center"/>
    </xf>
    <xf numFmtId="0" fontId="19" fillId="3" borderId="7" xfId="0" applyFont="1" applyFill="1" applyBorder="1" applyAlignment="1">
      <alignment horizontal="center"/>
    </xf>
    <xf numFmtId="0" fontId="23" fillId="2" borderId="8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0" fontId="19" fillId="3" borderId="7" xfId="0" applyFont="1" applyFill="1" applyBorder="1"/>
    <xf numFmtId="0" fontId="16" fillId="3" borderId="8" xfId="0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0" fontId="11" fillId="5" borderId="36" xfId="0" applyFont="1" applyFill="1" applyBorder="1" applyAlignment="1">
      <alignment horizontal="center"/>
    </xf>
    <xf numFmtId="0" fontId="11" fillId="5" borderId="35" xfId="0" applyFont="1" applyFill="1" applyBorder="1" applyAlignment="1">
      <alignment horizontal="center"/>
    </xf>
    <xf numFmtId="0" fontId="9" fillId="5" borderId="36" xfId="0" applyFont="1" applyFill="1" applyBorder="1" applyAlignment="1">
      <alignment horizontal="center"/>
    </xf>
    <xf numFmtId="0" fontId="9" fillId="5" borderId="35" xfId="0" applyFont="1" applyFill="1" applyBorder="1" applyAlignment="1">
      <alignment horizontal="center"/>
    </xf>
    <xf numFmtId="0" fontId="7" fillId="5" borderId="43" xfId="0" applyFont="1" applyFill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0" fontId="7" fillId="5" borderId="36" xfId="0" applyFont="1" applyFill="1" applyBorder="1" applyAlignment="1">
      <alignment horizontal="center"/>
    </xf>
    <xf numFmtId="0" fontId="7" fillId="5" borderId="35" xfId="0" applyFont="1" applyFill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11" fillId="0" borderId="20" xfId="0" applyFont="1" applyFill="1" applyBorder="1" applyAlignment="1">
      <alignment horizontal="center"/>
    </xf>
    <xf numFmtId="0" fontId="11" fillId="0" borderId="44" xfId="0" applyFont="1" applyFill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46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4" fillId="0" borderId="43" xfId="0" applyFont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8" fillId="5" borderId="13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4"/>
  <sheetViews>
    <sheetView zoomScale="90" workbookViewId="0">
      <pane ySplit="4" topLeftCell="A5" activePane="bottomLeft" state="frozen"/>
      <selection pane="bottomLeft" activeCell="S19" sqref="S19"/>
    </sheetView>
  </sheetViews>
  <sheetFormatPr defaultColWidth="8.7109375" defaultRowHeight="12.75" x14ac:dyDescent="0.2"/>
  <cols>
    <col min="1" max="1" width="5.140625" style="43" customWidth="1"/>
    <col min="2" max="2" width="26" style="15" bestFit="1" customWidth="1"/>
    <col min="3" max="21" width="5.7109375" style="16" customWidth="1"/>
    <col min="22" max="22" width="8.140625" style="29" bestFit="1" customWidth="1"/>
    <col min="23" max="16384" width="8.7109375" style="5"/>
  </cols>
  <sheetData>
    <row r="1" spans="1:22" ht="25.5" x14ac:dyDescent="0.35">
      <c r="A1" s="163" t="str">
        <f>квал!C1</f>
        <v>XXV КУБОК РК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</row>
    <row r="2" spans="1:22" ht="21" thickBot="1" x14ac:dyDescent="0.35">
      <c r="A2" s="164" t="str">
        <f>квал!C2</f>
        <v>ОФИЦИАЛЬНЫЙ РЕЙТИНГОВЫЙ ТУРНИР 2024 Г0ДА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</row>
    <row r="3" spans="1:22" ht="21" thickBot="1" x14ac:dyDescent="0.35">
      <c r="A3" s="165" t="s">
        <v>31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7"/>
    </row>
    <row r="4" spans="1:22" s="30" customFormat="1" ht="13.5" thickBot="1" x14ac:dyDescent="0.25">
      <c r="A4" s="51" t="s">
        <v>0</v>
      </c>
      <c r="B4" s="52" t="s">
        <v>32</v>
      </c>
      <c r="C4" s="53" t="s">
        <v>33</v>
      </c>
      <c r="D4" s="54" t="s">
        <v>3</v>
      </c>
      <c r="E4" s="54" t="s">
        <v>4</v>
      </c>
      <c r="F4" s="54" t="s">
        <v>5</v>
      </c>
      <c r="G4" s="54" t="s">
        <v>6</v>
      </c>
      <c r="H4" s="54" t="s">
        <v>7</v>
      </c>
      <c r="I4" s="54" t="s">
        <v>8</v>
      </c>
      <c r="J4" s="54" t="s">
        <v>9</v>
      </c>
      <c r="K4" s="54" t="s">
        <v>12</v>
      </c>
      <c r="L4" s="54" t="s">
        <v>13</v>
      </c>
      <c r="M4" s="54" t="s">
        <v>14</v>
      </c>
      <c r="N4" s="55" t="s">
        <v>15</v>
      </c>
      <c r="O4" s="53" t="s">
        <v>16</v>
      </c>
      <c r="P4" s="54" t="s">
        <v>17</v>
      </c>
      <c r="Q4" s="54" t="s">
        <v>20</v>
      </c>
      <c r="R4" s="54" t="s">
        <v>21</v>
      </c>
      <c r="S4" s="54" t="s">
        <v>22</v>
      </c>
      <c r="T4" s="54" t="s">
        <v>23</v>
      </c>
      <c r="U4" s="58" t="s">
        <v>24</v>
      </c>
      <c r="V4" s="57" t="s">
        <v>19</v>
      </c>
    </row>
    <row r="5" spans="1:22" x14ac:dyDescent="0.2">
      <c r="A5" s="7"/>
      <c r="B5" s="37" t="s">
        <v>34</v>
      </c>
      <c r="C5" s="8"/>
      <c r="D5" s="6"/>
      <c r="E5" s="6"/>
      <c r="F5" s="6"/>
      <c r="G5" s="6"/>
      <c r="H5" s="6"/>
      <c r="I5" s="6"/>
      <c r="J5" s="6"/>
      <c r="K5" s="6"/>
      <c r="L5" s="6"/>
      <c r="M5" s="6"/>
      <c r="N5" s="9"/>
      <c r="O5" s="72"/>
      <c r="P5" s="6"/>
      <c r="Q5" s="6"/>
      <c r="R5" s="6"/>
      <c r="S5" s="6"/>
      <c r="T5" s="6"/>
      <c r="U5" s="82"/>
      <c r="V5" s="89"/>
    </row>
    <row r="6" spans="1:22" x14ac:dyDescent="0.2">
      <c r="A6" s="169">
        <v>1</v>
      </c>
      <c r="B6" s="44" t="s">
        <v>56</v>
      </c>
      <c r="C6" s="61">
        <v>256</v>
      </c>
      <c r="D6" s="17">
        <v>218</v>
      </c>
      <c r="E6" s="17">
        <v>236</v>
      </c>
      <c r="F6" s="17">
        <v>246</v>
      </c>
      <c r="G6" s="17">
        <v>162</v>
      </c>
      <c r="H6" s="17">
        <v>228</v>
      </c>
      <c r="I6" s="17">
        <v>228</v>
      </c>
      <c r="J6" s="17">
        <v>224</v>
      </c>
      <c r="K6" s="17">
        <v>216</v>
      </c>
      <c r="L6" s="17">
        <v>193</v>
      </c>
      <c r="M6" s="17">
        <v>202</v>
      </c>
      <c r="N6" s="62">
        <v>186</v>
      </c>
      <c r="O6" s="73">
        <v>201</v>
      </c>
      <c r="P6" s="50">
        <v>183</v>
      </c>
      <c r="Q6" s="50">
        <v>259</v>
      </c>
      <c r="R6" s="50">
        <v>215</v>
      </c>
      <c r="S6" s="50">
        <v>209</v>
      </c>
      <c r="T6" s="50">
        <v>215</v>
      </c>
      <c r="U6" s="83">
        <v>222</v>
      </c>
      <c r="V6" s="90">
        <f t="shared" ref="V6:V13" si="0">AVERAGE(C6:U6)</f>
        <v>215.73684210526315</v>
      </c>
    </row>
    <row r="7" spans="1:22" x14ac:dyDescent="0.2">
      <c r="A7" s="170">
        <v>2</v>
      </c>
      <c r="B7" s="71" t="s">
        <v>40</v>
      </c>
      <c r="C7" s="61">
        <v>166</v>
      </c>
      <c r="D7" s="17">
        <v>174</v>
      </c>
      <c r="E7" s="17">
        <v>214</v>
      </c>
      <c r="F7" s="17">
        <v>224</v>
      </c>
      <c r="G7" s="17">
        <v>202</v>
      </c>
      <c r="H7" s="17">
        <v>245</v>
      </c>
      <c r="I7" s="17">
        <v>194</v>
      </c>
      <c r="J7" s="17">
        <v>164</v>
      </c>
      <c r="K7" s="17">
        <v>207</v>
      </c>
      <c r="L7" s="17">
        <v>196</v>
      </c>
      <c r="M7" s="17">
        <v>208</v>
      </c>
      <c r="N7" s="62">
        <v>236</v>
      </c>
      <c r="O7" s="74">
        <v>239</v>
      </c>
      <c r="P7" s="35">
        <v>234</v>
      </c>
      <c r="Q7" s="35">
        <v>269</v>
      </c>
      <c r="R7" s="35">
        <v>221</v>
      </c>
      <c r="S7" s="35">
        <v>212</v>
      </c>
      <c r="T7" s="35">
        <v>193</v>
      </c>
      <c r="U7" s="71">
        <v>230</v>
      </c>
      <c r="V7" s="90">
        <f t="shared" si="0"/>
        <v>212</v>
      </c>
    </row>
    <row r="8" spans="1:22" x14ac:dyDescent="0.2">
      <c r="A8" s="169">
        <v>3</v>
      </c>
      <c r="B8" s="44" t="s">
        <v>37</v>
      </c>
      <c r="C8" s="61">
        <v>192</v>
      </c>
      <c r="D8" s="17">
        <v>187</v>
      </c>
      <c r="E8" s="17">
        <v>182</v>
      </c>
      <c r="F8" s="17">
        <v>200</v>
      </c>
      <c r="G8" s="17">
        <v>268</v>
      </c>
      <c r="H8" s="17">
        <v>252</v>
      </c>
      <c r="I8" s="17">
        <v>193</v>
      </c>
      <c r="J8" s="17">
        <v>199</v>
      </c>
      <c r="K8" s="17">
        <v>173</v>
      </c>
      <c r="L8" s="17">
        <v>226</v>
      </c>
      <c r="M8" s="17">
        <v>269</v>
      </c>
      <c r="N8" s="62">
        <v>267</v>
      </c>
      <c r="O8" s="129">
        <v>192</v>
      </c>
      <c r="P8" s="32">
        <v>199</v>
      </c>
      <c r="Q8" s="32">
        <v>202</v>
      </c>
      <c r="R8" s="32">
        <v>223</v>
      </c>
      <c r="S8" s="32">
        <v>173</v>
      </c>
      <c r="T8" s="32">
        <v>183</v>
      </c>
      <c r="U8" s="32">
        <v>247</v>
      </c>
      <c r="V8" s="90">
        <f t="shared" si="0"/>
        <v>211.94736842105263</v>
      </c>
    </row>
    <row r="9" spans="1:22" x14ac:dyDescent="0.2">
      <c r="A9" s="41">
        <v>4</v>
      </c>
      <c r="B9" s="44" t="s">
        <v>38</v>
      </c>
      <c r="C9" s="61">
        <v>214</v>
      </c>
      <c r="D9" s="17">
        <v>205</v>
      </c>
      <c r="E9" s="17">
        <v>214</v>
      </c>
      <c r="F9" s="17">
        <v>199</v>
      </c>
      <c r="G9" s="17">
        <v>210</v>
      </c>
      <c r="H9" s="17">
        <v>169</v>
      </c>
      <c r="I9" s="17">
        <v>215</v>
      </c>
      <c r="J9" s="17">
        <v>158</v>
      </c>
      <c r="K9" s="17">
        <v>238</v>
      </c>
      <c r="L9" s="17">
        <v>189</v>
      </c>
      <c r="M9" s="17">
        <v>174</v>
      </c>
      <c r="N9" s="62">
        <v>196</v>
      </c>
      <c r="O9" s="78">
        <v>189</v>
      </c>
      <c r="P9" s="17">
        <v>207</v>
      </c>
      <c r="Q9" s="17">
        <v>201</v>
      </c>
      <c r="R9" s="17">
        <v>247</v>
      </c>
      <c r="S9" s="17">
        <v>232</v>
      </c>
      <c r="T9" s="17">
        <v>188</v>
      </c>
      <c r="U9" s="17">
        <v>245</v>
      </c>
      <c r="V9" s="90">
        <f t="shared" si="0"/>
        <v>204.73684210526315</v>
      </c>
    </row>
    <row r="10" spans="1:22" x14ac:dyDescent="0.2">
      <c r="A10" s="40">
        <v>5</v>
      </c>
      <c r="B10" s="71" t="s">
        <v>77</v>
      </c>
      <c r="C10" s="61">
        <v>199</v>
      </c>
      <c r="D10" s="17">
        <v>183</v>
      </c>
      <c r="E10" s="17">
        <v>266</v>
      </c>
      <c r="F10" s="17">
        <v>171</v>
      </c>
      <c r="G10" s="17">
        <v>151</v>
      </c>
      <c r="H10" s="17">
        <v>166</v>
      </c>
      <c r="I10" s="17">
        <v>214</v>
      </c>
      <c r="J10" s="17">
        <v>224</v>
      </c>
      <c r="K10" s="17">
        <v>197</v>
      </c>
      <c r="L10" s="17">
        <v>225</v>
      </c>
      <c r="M10" s="17">
        <v>235</v>
      </c>
      <c r="N10" s="62">
        <v>236</v>
      </c>
      <c r="O10" s="78">
        <v>213</v>
      </c>
      <c r="P10" s="17">
        <v>200</v>
      </c>
      <c r="Q10" s="17">
        <v>208</v>
      </c>
      <c r="R10" s="17">
        <v>257</v>
      </c>
      <c r="S10" s="17">
        <v>171</v>
      </c>
      <c r="T10" s="17">
        <v>173</v>
      </c>
      <c r="U10" s="17">
        <v>222</v>
      </c>
      <c r="V10" s="91">
        <f t="shared" si="0"/>
        <v>205.84210526315789</v>
      </c>
    </row>
    <row r="11" spans="1:22" x14ac:dyDescent="0.2">
      <c r="A11" s="41">
        <v>6</v>
      </c>
      <c r="B11" s="44" t="s">
        <v>39</v>
      </c>
      <c r="C11" s="61">
        <v>208</v>
      </c>
      <c r="D11" s="17">
        <v>202</v>
      </c>
      <c r="E11" s="17">
        <v>226</v>
      </c>
      <c r="F11" s="17">
        <v>197</v>
      </c>
      <c r="G11" s="17">
        <v>178</v>
      </c>
      <c r="H11" s="17">
        <v>232</v>
      </c>
      <c r="I11" s="17">
        <v>203</v>
      </c>
      <c r="J11" s="17">
        <v>192</v>
      </c>
      <c r="K11" s="17">
        <v>195</v>
      </c>
      <c r="L11" s="17">
        <v>166</v>
      </c>
      <c r="M11" s="17">
        <v>198</v>
      </c>
      <c r="N11" s="62">
        <v>184</v>
      </c>
      <c r="O11" s="78">
        <v>215</v>
      </c>
      <c r="P11" s="17">
        <v>219</v>
      </c>
      <c r="Q11" s="17">
        <v>210</v>
      </c>
      <c r="R11" s="17">
        <v>180</v>
      </c>
      <c r="S11" s="17">
        <v>216</v>
      </c>
      <c r="T11" s="17">
        <v>224</v>
      </c>
      <c r="U11" s="17">
        <v>191</v>
      </c>
      <c r="V11" s="90">
        <f t="shared" si="0"/>
        <v>201.89473684210526</v>
      </c>
    </row>
    <row r="12" spans="1:22" x14ac:dyDescent="0.2">
      <c r="A12" s="40">
        <v>7</v>
      </c>
      <c r="B12" s="44" t="s">
        <v>93</v>
      </c>
      <c r="C12" s="61">
        <v>171</v>
      </c>
      <c r="D12" s="17">
        <v>199</v>
      </c>
      <c r="E12" s="17">
        <v>225</v>
      </c>
      <c r="F12" s="17">
        <v>204</v>
      </c>
      <c r="G12" s="17">
        <v>152</v>
      </c>
      <c r="H12" s="17">
        <v>237</v>
      </c>
      <c r="I12" s="17">
        <v>181</v>
      </c>
      <c r="J12" s="17">
        <v>213</v>
      </c>
      <c r="K12" s="17">
        <v>234</v>
      </c>
      <c r="L12" s="17">
        <v>177</v>
      </c>
      <c r="M12" s="17">
        <v>209</v>
      </c>
      <c r="N12" s="62">
        <v>203</v>
      </c>
      <c r="O12" s="78">
        <v>183</v>
      </c>
      <c r="P12" s="17">
        <v>213</v>
      </c>
      <c r="Q12" s="17">
        <v>134</v>
      </c>
      <c r="R12" s="17">
        <v>174</v>
      </c>
      <c r="S12" s="17">
        <v>221</v>
      </c>
      <c r="T12" s="17">
        <v>183</v>
      </c>
      <c r="U12" s="17">
        <v>174</v>
      </c>
      <c r="V12" s="90">
        <f t="shared" si="0"/>
        <v>194.05263157894737</v>
      </c>
    </row>
    <row r="13" spans="1:22" x14ac:dyDescent="0.2">
      <c r="A13" s="41">
        <v>8</v>
      </c>
      <c r="B13" s="44" t="s">
        <v>54</v>
      </c>
      <c r="C13" s="61">
        <v>212</v>
      </c>
      <c r="D13" s="17">
        <v>175</v>
      </c>
      <c r="E13" s="17">
        <v>198</v>
      </c>
      <c r="F13" s="17">
        <v>183</v>
      </c>
      <c r="G13" s="17">
        <v>207</v>
      </c>
      <c r="H13" s="17">
        <v>214</v>
      </c>
      <c r="I13" s="17">
        <v>200</v>
      </c>
      <c r="J13" s="17">
        <v>214</v>
      </c>
      <c r="K13" s="17">
        <v>226</v>
      </c>
      <c r="L13" s="17">
        <v>227</v>
      </c>
      <c r="M13" s="17">
        <v>210</v>
      </c>
      <c r="N13" s="62">
        <v>238</v>
      </c>
      <c r="O13" s="78">
        <v>145</v>
      </c>
      <c r="P13" s="17">
        <v>135</v>
      </c>
      <c r="Q13" s="17">
        <v>164</v>
      </c>
      <c r="R13" s="17">
        <v>150</v>
      </c>
      <c r="S13" s="17">
        <v>193</v>
      </c>
      <c r="T13" s="17">
        <v>186</v>
      </c>
      <c r="U13" s="17">
        <v>178</v>
      </c>
      <c r="V13" s="90">
        <f t="shared" si="0"/>
        <v>192.36842105263159</v>
      </c>
    </row>
    <row r="14" spans="1:22" x14ac:dyDescent="0.2">
      <c r="A14" s="40">
        <v>9</v>
      </c>
      <c r="B14" s="44" t="s">
        <v>68</v>
      </c>
      <c r="C14" s="61">
        <v>145</v>
      </c>
      <c r="D14" s="17">
        <v>186</v>
      </c>
      <c r="E14" s="17">
        <v>235</v>
      </c>
      <c r="F14" s="17">
        <v>165</v>
      </c>
      <c r="G14" s="17">
        <v>182</v>
      </c>
      <c r="H14" s="17">
        <v>233</v>
      </c>
      <c r="I14" s="17">
        <v>214</v>
      </c>
      <c r="J14" s="17">
        <v>228</v>
      </c>
      <c r="K14" s="17">
        <v>180</v>
      </c>
      <c r="L14" s="17">
        <v>202</v>
      </c>
      <c r="M14" s="17">
        <v>201</v>
      </c>
      <c r="N14" s="62">
        <v>205</v>
      </c>
      <c r="O14" s="78"/>
      <c r="P14" s="17"/>
      <c r="Q14" s="17"/>
      <c r="R14" s="17"/>
      <c r="S14" s="17"/>
      <c r="T14" s="17"/>
      <c r="U14" s="17"/>
      <c r="V14" s="90">
        <f t="shared" ref="V14:V29" si="1">AVERAGE(C14:U14)</f>
        <v>198</v>
      </c>
    </row>
    <row r="15" spans="1:22" x14ac:dyDescent="0.2">
      <c r="A15" s="40">
        <v>10</v>
      </c>
      <c r="B15" s="44" t="s">
        <v>64</v>
      </c>
      <c r="C15" s="61">
        <v>187</v>
      </c>
      <c r="D15" s="17">
        <v>257</v>
      </c>
      <c r="E15" s="17">
        <v>165</v>
      </c>
      <c r="F15" s="17">
        <v>137</v>
      </c>
      <c r="G15" s="17">
        <v>157</v>
      </c>
      <c r="H15" s="17">
        <v>153</v>
      </c>
      <c r="I15" s="17">
        <v>226</v>
      </c>
      <c r="J15" s="17">
        <v>209</v>
      </c>
      <c r="K15" s="17">
        <v>200</v>
      </c>
      <c r="L15" s="17">
        <v>248</v>
      </c>
      <c r="M15" s="17">
        <v>205</v>
      </c>
      <c r="N15" s="62">
        <v>217</v>
      </c>
      <c r="O15" s="78"/>
      <c r="P15" s="17"/>
      <c r="Q15" s="17"/>
      <c r="R15" s="17"/>
      <c r="S15" s="17"/>
      <c r="T15" s="17"/>
      <c r="U15" s="17"/>
      <c r="V15" s="90">
        <f t="shared" si="1"/>
        <v>196.75</v>
      </c>
    </row>
    <row r="16" spans="1:22" x14ac:dyDescent="0.2">
      <c r="A16" s="41">
        <v>11</v>
      </c>
      <c r="B16" s="44" t="s">
        <v>70</v>
      </c>
      <c r="C16" s="61">
        <v>176</v>
      </c>
      <c r="D16" s="17">
        <v>181</v>
      </c>
      <c r="E16" s="17">
        <v>194</v>
      </c>
      <c r="F16" s="17">
        <v>190</v>
      </c>
      <c r="G16" s="17">
        <v>170</v>
      </c>
      <c r="H16" s="17">
        <v>198</v>
      </c>
      <c r="I16" s="17">
        <v>206</v>
      </c>
      <c r="J16" s="17">
        <v>224</v>
      </c>
      <c r="K16" s="17">
        <v>161</v>
      </c>
      <c r="L16" s="17">
        <v>158</v>
      </c>
      <c r="M16" s="17">
        <v>217</v>
      </c>
      <c r="N16" s="62">
        <v>224</v>
      </c>
      <c r="O16" s="75"/>
      <c r="P16" s="11"/>
      <c r="Q16" s="11"/>
      <c r="R16" s="11"/>
      <c r="S16" s="11"/>
      <c r="T16" s="11"/>
      <c r="U16" s="84"/>
      <c r="V16" s="90">
        <f t="shared" si="1"/>
        <v>191.58333333333334</v>
      </c>
    </row>
    <row r="17" spans="1:22" x14ac:dyDescent="0.2">
      <c r="A17" s="40">
        <v>12</v>
      </c>
      <c r="B17" s="44" t="s">
        <v>69</v>
      </c>
      <c r="C17" s="61">
        <v>181</v>
      </c>
      <c r="D17" s="17">
        <v>160</v>
      </c>
      <c r="E17" s="17">
        <v>213</v>
      </c>
      <c r="F17" s="17">
        <v>183</v>
      </c>
      <c r="G17" s="17">
        <v>170</v>
      </c>
      <c r="H17" s="17">
        <v>179</v>
      </c>
      <c r="I17" s="17">
        <v>177</v>
      </c>
      <c r="J17" s="17">
        <v>207</v>
      </c>
      <c r="K17" s="17">
        <v>163</v>
      </c>
      <c r="L17" s="17">
        <v>182</v>
      </c>
      <c r="M17" s="17">
        <v>225</v>
      </c>
      <c r="N17" s="62">
        <v>187</v>
      </c>
      <c r="O17" s="75"/>
      <c r="P17" s="11"/>
      <c r="Q17" s="11"/>
      <c r="R17" s="11"/>
      <c r="S17" s="11"/>
      <c r="T17" s="11"/>
      <c r="U17" s="84"/>
      <c r="V17" s="90">
        <f t="shared" si="1"/>
        <v>185.58333333333334</v>
      </c>
    </row>
    <row r="18" spans="1:22" x14ac:dyDescent="0.2">
      <c r="A18" s="41">
        <v>13</v>
      </c>
      <c r="B18" s="44" t="s">
        <v>82</v>
      </c>
      <c r="C18" s="61">
        <v>191</v>
      </c>
      <c r="D18" s="17">
        <v>183</v>
      </c>
      <c r="E18" s="17">
        <v>171</v>
      </c>
      <c r="F18" s="17">
        <v>160</v>
      </c>
      <c r="G18" s="17">
        <v>177</v>
      </c>
      <c r="H18" s="17">
        <v>183</v>
      </c>
      <c r="I18" s="17">
        <v>174</v>
      </c>
      <c r="J18" s="17">
        <v>135</v>
      </c>
      <c r="K18" s="17">
        <v>196</v>
      </c>
      <c r="L18" s="17">
        <v>234</v>
      </c>
      <c r="M18" s="17">
        <v>203</v>
      </c>
      <c r="N18" s="62">
        <v>197</v>
      </c>
      <c r="O18" s="75"/>
      <c r="P18" s="11"/>
      <c r="Q18" s="11"/>
      <c r="R18" s="11"/>
      <c r="S18" s="11"/>
      <c r="T18" s="11"/>
      <c r="U18" s="84"/>
      <c r="V18" s="90">
        <f t="shared" si="1"/>
        <v>183.66666666666666</v>
      </c>
    </row>
    <row r="19" spans="1:22" x14ac:dyDescent="0.2">
      <c r="A19" s="40">
        <v>14</v>
      </c>
      <c r="B19" s="44" t="s">
        <v>55</v>
      </c>
      <c r="C19" s="61">
        <v>154</v>
      </c>
      <c r="D19" s="17">
        <v>183</v>
      </c>
      <c r="E19" s="17">
        <v>194</v>
      </c>
      <c r="F19" s="17">
        <v>225</v>
      </c>
      <c r="G19" s="17">
        <v>148</v>
      </c>
      <c r="H19" s="17">
        <v>173</v>
      </c>
      <c r="I19" s="17">
        <v>172</v>
      </c>
      <c r="J19" s="17">
        <v>181</v>
      </c>
      <c r="K19" s="17">
        <v>225</v>
      </c>
      <c r="L19" s="17">
        <v>174</v>
      </c>
      <c r="M19" s="17">
        <v>178</v>
      </c>
      <c r="N19" s="62">
        <v>191</v>
      </c>
      <c r="O19" s="75"/>
      <c r="P19" s="11"/>
      <c r="Q19" s="11"/>
      <c r="R19" s="11"/>
      <c r="S19" s="11"/>
      <c r="T19" s="11"/>
      <c r="U19" s="84"/>
      <c r="V19" s="90">
        <f>AVERAGE(C19:U19)</f>
        <v>183.16666666666666</v>
      </c>
    </row>
    <row r="20" spans="1:22" x14ac:dyDescent="0.2">
      <c r="A20" s="41">
        <v>15</v>
      </c>
      <c r="B20" s="44" t="s">
        <v>79</v>
      </c>
      <c r="C20" s="61">
        <v>113</v>
      </c>
      <c r="D20" s="17">
        <v>144</v>
      </c>
      <c r="E20" s="17">
        <v>158</v>
      </c>
      <c r="F20" s="17">
        <v>155</v>
      </c>
      <c r="G20" s="17">
        <v>164</v>
      </c>
      <c r="H20" s="17">
        <v>195</v>
      </c>
      <c r="I20" s="17">
        <v>232</v>
      </c>
      <c r="J20" s="17">
        <v>192</v>
      </c>
      <c r="K20" s="17">
        <v>225</v>
      </c>
      <c r="L20" s="17">
        <v>192</v>
      </c>
      <c r="M20" s="17">
        <v>224</v>
      </c>
      <c r="N20" s="62">
        <v>159</v>
      </c>
      <c r="O20" s="75"/>
      <c r="P20" s="11"/>
      <c r="Q20" s="11"/>
      <c r="R20" s="11"/>
      <c r="S20" s="11"/>
      <c r="T20" s="11"/>
      <c r="U20" s="84"/>
      <c r="V20" s="90">
        <f>AVERAGE(C20:U20)</f>
        <v>179.41666666666666</v>
      </c>
    </row>
    <row r="21" spans="1:22" x14ac:dyDescent="0.2">
      <c r="A21" s="40">
        <v>16</v>
      </c>
      <c r="B21" s="71" t="s">
        <v>67</v>
      </c>
      <c r="C21" s="61">
        <v>211</v>
      </c>
      <c r="D21" s="17">
        <v>188</v>
      </c>
      <c r="E21" s="17">
        <v>191</v>
      </c>
      <c r="F21" s="17">
        <v>151</v>
      </c>
      <c r="G21" s="17">
        <v>173</v>
      </c>
      <c r="H21" s="17">
        <v>182</v>
      </c>
      <c r="I21" s="17">
        <v>158</v>
      </c>
      <c r="J21" s="17">
        <v>165</v>
      </c>
      <c r="K21" s="17">
        <v>158</v>
      </c>
      <c r="L21" s="17">
        <v>163</v>
      </c>
      <c r="M21" s="17">
        <v>199</v>
      </c>
      <c r="N21" s="62">
        <v>181</v>
      </c>
      <c r="O21" s="75"/>
      <c r="P21" s="11"/>
      <c r="Q21" s="11"/>
      <c r="R21" s="11"/>
      <c r="S21" s="11"/>
      <c r="T21" s="11"/>
      <c r="U21" s="84"/>
      <c r="V21" s="90">
        <f>AVERAGE(C21:U21)</f>
        <v>176.66666666666666</v>
      </c>
    </row>
    <row r="22" spans="1:22" x14ac:dyDescent="0.2">
      <c r="A22" s="41">
        <v>17</v>
      </c>
      <c r="B22" s="44" t="s">
        <v>76</v>
      </c>
      <c r="C22" s="61">
        <v>166</v>
      </c>
      <c r="D22" s="17">
        <v>178</v>
      </c>
      <c r="E22" s="17">
        <v>165</v>
      </c>
      <c r="F22" s="17">
        <v>161</v>
      </c>
      <c r="G22" s="17">
        <v>194</v>
      </c>
      <c r="H22" s="17">
        <v>168</v>
      </c>
      <c r="I22" s="17">
        <v>173</v>
      </c>
      <c r="J22" s="17">
        <v>175</v>
      </c>
      <c r="K22" s="17">
        <v>178</v>
      </c>
      <c r="L22" s="17">
        <v>170</v>
      </c>
      <c r="M22" s="17">
        <v>164</v>
      </c>
      <c r="N22" s="62">
        <v>195</v>
      </c>
      <c r="O22" s="75"/>
      <c r="P22" s="11"/>
      <c r="Q22" s="11"/>
      <c r="R22" s="11"/>
      <c r="S22" s="11"/>
      <c r="T22" s="11"/>
      <c r="U22" s="84"/>
      <c r="V22" s="90">
        <f>AVERAGE(C22:U22)</f>
        <v>173.91666666666666</v>
      </c>
    </row>
    <row r="23" spans="1:22" x14ac:dyDescent="0.2">
      <c r="A23" s="40">
        <v>18</v>
      </c>
      <c r="B23" s="44" t="s">
        <v>78</v>
      </c>
      <c r="C23" s="61">
        <v>143</v>
      </c>
      <c r="D23" s="17">
        <v>144</v>
      </c>
      <c r="E23" s="17">
        <v>164</v>
      </c>
      <c r="F23" s="17">
        <v>156</v>
      </c>
      <c r="G23" s="17">
        <v>204</v>
      </c>
      <c r="H23" s="17">
        <v>194</v>
      </c>
      <c r="I23" s="17">
        <v>148</v>
      </c>
      <c r="J23" s="17">
        <v>222</v>
      </c>
      <c r="K23" s="17">
        <v>156</v>
      </c>
      <c r="L23" s="17">
        <v>180</v>
      </c>
      <c r="M23" s="17">
        <v>179</v>
      </c>
      <c r="N23" s="62">
        <v>166</v>
      </c>
      <c r="O23" s="75"/>
      <c r="P23" s="11"/>
      <c r="Q23" s="11"/>
      <c r="R23" s="11"/>
      <c r="S23" s="11"/>
      <c r="T23" s="11"/>
      <c r="U23" s="84"/>
      <c r="V23" s="90">
        <f t="shared" si="1"/>
        <v>171.33333333333334</v>
      </c>
    </row>
    <row r="24" spans="1:22" x14ac:dyDescent="0.2">
      <c r="A24" s="41">
        <v>19</v>
      </c>
      <c r="B24" s="44" t="s">
        <v>71</v>
      </c>
      <c r="C24" s="61">
        <v>145</v>
      </c>
      <c r="D24" s="17">
        <v>188</v>
      </c>
      <c r="E24" s="17">
        <v>207</v>
      </c>
      <c r="F24" s="17">
        <v>139</v>
      </c>
      <c r="G24" s="17">
        <v>180</v>
      </c>
      <c r="H24" s="17">
        <v>168</v>
      </c>
      <c r="I24" s="17">
        <v>139</v>
      </c>
      <c r="J24" s="17">
        <v>162</v>
      </c>
      <c r="K24" s="17">
        <v>142</v>
      </c>
      <c r="L24" s="17">
        <v>201</v>
      </c>
      <c r="M24" s="17">
        <v>156</v>
      </c>
      <c r="N24" s="62">
        <v>166</v>
      </c>
      <c r="O24" s="75"/>
      <c r="P24" s="11"/>
      <c r="Q24" s="11"/>
      <c r="R24" s="11"/>
      <c r="S24" s="11"/>
      <c r="T24" s="11"/>
      <c r="U24" s="84"/>
      <c r="V24" s="90">
        <f t="shared" ref="V24:V25" si="2">AVERAGE(C24:U24)</f>
        <v>166.08333333333334</v>
      </c>
    </row>
    <row r="25" spans="1:22" x14ac:dyDescent="0.2">
      <c r="A25" s="40">
        <v>20</v>
      </c>
      <c r="B25" s="44" t="s">
        <v>83</v>
      </c>
      <c r="C25" s="61">
        <v>170</v>
      </c>
      <c r="D25" s="17">
        <v>146</v>
      </c>
      <c r="E25" s="17">
        <v>129</v>
      </c>
      <c r="F25" s="17">
        <v>145</v>
      </c>
      <c r="G25" s="17">
        <v>167</v>
      </c>
      <c r="H25" s="17">
        <v>132</v>
      </c>
      <c r="I25" s="17">
        <v>176</v>
      </c>
      <c r="J25" s="17">
        <v>197</v>
      </c>
      <c r="K25" s="70">
        <v>167</v>
      </c>
      <c r="L25" s="70">
        <v>190</v>
      </c>
      <c r="M25" s="70">
        <v>192</v>
      </c>
      <c r="N25" s="81">
        <v>179</v>
      </c>
      <c r="O25" s="75"/>
      <c r="P25" s="11"/>
      <c r="Q25" s="11"/>
      <c r="R25" s="11"/>
      <c r="S25" s="11"/>
      <c r="T25" s="11"/>
      <c r="U25" s="84"/>
      <c r="V25" s="90">
        <f t="shared" si="2"/>
        <v>165.83333333333334</v>
      </c>
    </row>
    <row r="26" spans="1:22" x14ac:dyDescent="0.2">
      <c r="A26" s="41">
        <v>21</v>
      </c>
      <c r="B26" s="44" t="s">
        <v>80</v>
      </c>
      <c r="C26" s="61">
        <v>138</v>
      </c>
      <c r="D26" s="17">
        <v>144</v>
      </c>
      <c r="E26" s="17">
        <v>158</v>
      </c>
      <c r="F26" s="17">
        <v>157</v>
      </c>
      <c r="G26" s="17">
        <v>161</v>
      </c>
      <c r="H26" s="17">
        <v>146</v>
      </c>
      <c r="I26" s="17">
        <v>156</v>
      </c>
      <c r="J26" s="17">
        <v>168</v>
      </c>
      <c r="K26" s="17">
        <v>125</v>
      </c>
      <c r="L26" s="17">
        <v>143</v>
      </c>
      <c r="M26" s="17">
        <v>155</v>
      </c>
      <c r="N26" s="62">
        <v>160</v>
      </c>
      <c r="O26" s="75"/>
      <c r="P26" s="11"/>
      <c r="Q26" s="11"/>
      <c r="R26" s="11"/>
      <c r="S26" s="11"/>
      <c r="T26" s="11"/>
      <c r="U26" s="84"/>
      <c r="V26" s="90">
        <f t="shared" si="1"/>
        <v>150.91666666666666</v>
      </c>
    </row>
    <row r="27" spans="1:22" x14ac:dyDescent="0.2">
      <c r="A27" s="40">
        <v>22</v>
      </c>
      <c r="B27" s="44" t="s">
        <v>85</v>
      </c>
      <c r="C27" s="61">
        <v>177</v>
      </c>
      <c r="D27" s="17">
        <v>123</v>
      </c>
      <c r="E27" s="17">
        <v>139</v>
      </c>
      <c r="F27" s="17">
        <v>128</v>
      </c>
      <c r="G27" s="17">
        <v>158</v>
      </c>
      <c r="H27" s="17">
        <v>122</v>
      </c>
      <c r="I27" s="17">
        <v>163</v>
      </c>
      <c r="J27" s="17">
        <v>159</v>
      </c>
      <c r="K27" s="70">
        <v>152</v>
      </c>
      <c r="L27" s="70">
        <v>151</v>
      </c>
      <c r="M27" s="70">
        <v>148</v>
      </c>
      <c r="N27" s="81">
        <v>166</v>
      </c>
      <c r="O27" s="75"/>
      <c r="P27" s="11"/>
      <c r="Q27" s="11"/>
      <c r="R27" s="11"/>
      <c r="S27" s="11"/>
      <c r="T27" s="11"/>
      <c r="U27" s="84"/>
      <c r="V27" s="90">
        <f t="shared" si="1"/>
        <v>148.83333333333334</v>
      </c>
    </row>
    <row r="28" spans="1:22" x14ac:dyDescent="0.2">
      <c r="A28" s="41">
        <v>23</v>
      </c>
      <c r="B28" s="44" t="s">
        <v>84</v>
      </c>
      <c r="C28" s="61">
        <v>146</v>
      </c>
      <c r="D28" s="17">
        <v>151</v>
      </c>
      <c r="E28" s="17">
        <v>179</v>
      </c>
      <c r="F28" s="17">
        <v>140</v>
      </c>
      <c r="G28" s="17">
        <v>210</v>
      </c>
      <c r="H28" s="17">
        <v>211</v>
      </c>
      <c r="I28" s="17"/>
      <c r="J28" s="17"/>
      <c r="K28" s="17"/>
      <c r="L28" s="17"/>
      <c r="M28" s="17"/>
      <c r="N28" s="62"/>
      <c r="O28" s="75"/>
      <c r="P28" s="11"/>
      <c r="Q28" s="11"/>
      <c r="R28" s="11"/>
      <c r="S28" s="11"/>
      <c r="T28" s="11"/>
      <c r="U28" s="84"/>
      <c r="V28" s="90">
        <f t="shared" si="1"/>
        <v>172.83333333333334</v>
      </c>
    </row>
    <row r="29" spans="1:22" ht="13.5" thickBot="1" x14ac:dyDescent="0.25">
      <c r="A29" s="40">
        <v>24</v>
      </c>
      <c r="B29" s="44" t="s">
        <v>81</v>
      </c>
      <c r="C29" s="61">
        <v>202</v>
      </c>
      <c r="D29" s="17">
        <v>137</v>
      </c>
      <c r="E29" s="17">
        <v>140</v>
      </c>
      <c r="F29" s="17">
        <v>120</v>
      </c>
      <c r="G29" s="17">
        <v>163</v>
      </c>
      <c r="H29" s="17">
        <v>161</v>
      </c>
      <c r="I29" s="17"/>
      <c r="J29" s="17"/>
      <c r="K29" s="17"/>
      <c r="L29" s="17"/>
      <c r="M29" s="17"/>
      <c r="N29" s="62"/>
      <c r="O29" s="76"/>
      <c r="P29" s="10"/>
      <c r="Q29" s="10"/>
      <c r="R29" s="10"/>
      <c r="S29" s="10"/>
      <c r="T29" s="10"/>
      <c r="U29" s="85"/>
      <c r="V29" s="90">
        <f t="shared" si="1"/>
        <v>153.83333333333334</v>
      </c>
    </row>
    <row r="30" spans="1:22" x14ac:dyDescent="0.2">
      <c r="A30" s="7"/>
      <c r="B30" s="37" t="s">
        <v>35</v>
      </c>
      <c r="C30" s="14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3"/>
      <c r="O30" s="77"/>
      <c r="P30" s="12"/>
      <c r="Q30" s="12"/>
      <c r="R30" s="12"/>
      <c r="S30" s="12"/>
      <c r="T30" s="12"/>
      <c r="U30" s="86"/>
      <c r="V30" s="92"/>
    </row>
    <row r="31" spans="1:22" x14ac:dyDescent="0.2">
      <c r="A31" s="169">
        <v>1</v>
      </c>
      <c r="B31" s="44" t="s">
        <v>42</v>
      </c>
      <c r="C31" s="61">
        <v>173</v>
      </c>
      <c r="D31" s="17">
        <v>180</v>
      </c>
      <c r="E31" s="17">
        <v>217</v>
      </c>
      <c r="F31" s="17">
        <v>168</v>
      </c>
      <c r="G31" s="17">
        <v>198</v>
      </c>
      <c r="H31" s="17">
        <v>192</v>
      </c>
      <c r="I31" s="17">
        <v>206</v>
      </c>
      <c r="J31" s="17">
        <v>196</v>
      </c>
      <c r="K31" s="17">
        <v>191</v>
      </c>
      <c r="L31" s="17">
        <v>166</v>
      </c>
      <c r="M31" s="17">
        <v>182</v>
      </c>
      <c r="N31" s="62">
        <v>197</v>
      </c>
      <c r="O31" s="129">
        <v>166</v>
      </c>
      <c r="P31" s="32">
        <v>181</v>
      </c>
      <c r="Q31" s="32">
        <v>187</v>
      </c>
      <c r="R31" s="32">
        <v>187</v>
      </c>
      <c r="S31" s="32">
        <v>182</v>
      </c>
      <c r="T31" s="32">
        <v>161</v>
      </c>
      <c r="U31" s="56">
        <v>189</v>
      </c>
      <c r="V31" s="90">
        <f t="shared" ref="V31:V44" si="3">AVERAGE(C31:U31)</f>
        <v>185.21052631578948</v>
      </c>
    </row>
    <row r="32" spans="1:22" x14ac:dyDescent="0.2">
      <c r="A32" s="170">
        <v>2</v>
      </c>
      <c r="B32" s="44" t="s">
        <v>41</v>
      </c>
      <c r="C32" s="61">
        <v>152</v>
      </c>
      <c r="D32" s="17">
        <v>210</v>
      </c>
      <c r="E32" s="17">
        <v>184</v>
      </c>
      <c r="F32" s="17">
        <v>230</v>
      </c>
      <c r="G32" s="17">
        <v>214</v>
      </c>
      <c r="H32" s="17">
        <v>216</v>
      </c>
      <c r="I32" s="17">
        <v>198</v>
      </c>
      <c r="J32" s="17">
        <v>154</v>
      </c>
      <c r="K32" s="17">
        <v>162</v>
      </c>
      <c r="L32" s="17">
        <v>152</v>
      </c>
      <c r="M32" s="17">
        <v>161</v>
      </c>
      <c r="N32" s="62">
        <v>180</v>
      </c>
      <c r="O32" s="78">
        <v>145</v>
      </c>
      <c r="P32" s="17">
        <v>203</v>
      </c>
      <c r="Q32" s="17">
        <v>173</v>
      </c>
      <c r="R32" s="35">
        <v>187</v>
      </c>
      <c r="S32" s="35">
        <v>147</v>
      </c>
      <c r="T32" s="17">
        <v>207</v>
      </c>
      <c r="U32" s="44">
        <v>203</v>
      </c>
      <c r="V32" s="90">
        <f t="shared" si="3"/>
        <v>183.05263157894737</v>
      </c>
    </row>
    <row r="33" spans="1:22" x14ac:dyDescent="0.2">
      <c r="A33" s="170">
        <v>3</v>
      </c>
      <c r="B33" s="44" t="s">
        <v>72</v>
      </c>
      <c r="C33" s="61">
        <v>178</v>
      </c>
      <c r="D33" s="17">
        <v>159</v>
      </c>
      <c r="E33" s="17">
        <v>193</v>
      </c>
      <c r="F33" s="17">
        <v>166</v>
      </c>
      <c r="G33" s="17">
        <v>188</v>
      </c>
      <c r="H33" s="17">
        <v>201</v>
      </c>
      <c r="I33" s="17">
        <v>190</v>
      </c>
      <c r="J33" s="17">
        <v>267</v>
      </c>
      <c r="K33" s="17">
        <v>158</v>
      </c>
      <c r="L33" s="17">
        <v>178</v>
      </c>
      <c r="M33" s="17">
        <v>204</v>
      </c>
      <c r="N33" s="62">
        <v>171</v>
      </c>
      <c r="O33" s="78">
        <v>179</v>
      </c>
      <c r="P33" s="17">
        <v>149</v>
      </c>
      <c r="Q33" s="17">
        <v>169</v>
      </c>
      <c r="R33" s="17">
        <v>163</v>
      </c>
      <c r="S33" s="17">
        <v>160</v>
      </c>
      <c r="T33" s="17">
        <v>201</v>
      </c>
      <c r="U33" s="44">
        <v>174</v>
      </c>
      <c r="V33" s="90">
        <f t="shared" ref="V33:V36" si="4">AVERAGE(C33:U33)</f>
        <v>181.47368421052633</v>
      </c>
    </row>
    <row r="34" spans="1:22" x14ac:dyDescent="0.2">
      <c r="A34" s="41">
        <v>4</v>
      </c>
      <c r="B34" s="71" t="s">
        <v>58</v>
      </c>
      <c r="C34" s="61">
        <v>225</v>
      </c>
      <c r="D34" s="17">
        <v>168</v>
      </c>
      <c r="E34" s="17">
        <v>141</v>
      </c>
      <c r="F34" s="17">
        <v>160</v>
      </c>
      <c r="G34" s="17">
        <v>185</v>
      </c>
      <c r="H34" s="17">
        <v>157</v>
      </c>
      <c r="I34" s="17">
        <v>199</v>
      </c>
      <c r="J34" s="17">
        <v>182</v>
      </c>
      <c r="K34" s="17">
        <v>169</v>
      </c>
      <c r="L34" s="17">
        <v>205</v>
      </c>
      <c r="M34" s="17">
        <v>193</v>
      </c>
      <c r="N34" s="62">
        <v>190</v>
      </c>
      <c r="O34" s="78">
        <v>198</v>
      </c>
      <c r="P34" s="17">
        <v>222</v>
      </c>
      <c r="Q34" s="17">
        <v>117</v>
      </c>
      <c r="R34" s="17">
        <v>192</v>
      </c>
      <c r="S34" s="17">
        <v>180</v>
      </c>
      <c r="T34" s="17">
        <v>140</v>
      </c>
      <c r="U34" s="44">
        <v>200</v>
      </c>
      <c r="V34" s="90">
        <f t="shared" si="4"/>
        <v>180.15789473684211</v>
      </c>
    </row>
    <row r="35" spans="1:22" x14ac:dyDescent="0.2">
      <c r="A35" s="41">
        <v>5</v>
      </c>
      <c r="B35" s="44" t="s">
        <v>95</v>
      </c>
      <c r="C35" s="61">
        <v>237</v>
      </c>
      <c r="D35" s="17">
        <v>150</v>
      </c>
      <c r="E35" s="17">
        <v>165</v>
      </c>
      <c r="F35" s="17">
        <v>145</v>
      </c>
      <c r="G35" s="17">
        <v>142</v>
      </c>
      <c r="H35" s="17">
        <v>189</v>
      </c>
      <c r="I35" s="17">
        <v>180</v>
      </c>
      <c r="J35" s="17">
        <v>146</v>
      </c>
      <c r="K35" s="17">
        <v>172</v>
      </c>
      <c r="L35" s="17">
        <v>211</v>
      </c>
      <c r="M35" s="17">
        <v>194</v>
      </c>
      <c r="N35" s="62">
        <v>171</v>
      </c>
      <c r="O35" s="74">
        <v>169</v>
      </c>
      <c r="P35" s="35">
        <v>189</v>
      </c>
      <c r="Q35" s="35">
        <v>212</v>
      </c>
      <c r="R35" s="35">
        <v>154</v>
      </c>
      <c r="S35" s="35">
        <v>185</v>
      </c>
      <c r="T35" s="17">
        <v>148</v>
      </c>
      <c r="U35" s="44">
        <v>225</v>
      </c>
      <c r="V35" s="90">
        <f t="shared" si="4"/>
        <v>178.10526315789474</v>
      </c>
    </row>
    <row r="36" spans="1:22" x14ac:dyDescent="0.2">
      <c r="A36" s="41">
        <v>6</v>
      </c>
      <c r="B36" s="44" t="s">
        <v>92</v>
      </c>
      <c r="C36" s="61">
        <v>191</v>
      </c>
      <c r="D36" s="17">
        <v>116</v>
      </c>
      <c r="E36" s="17">
        <v>178</v>
      </c>
      <c r="F36" s="17">
        <v>140</v>
      </c>
      <c r="G36" s="17">
        <v>196</v>
      </c>
      <c r="H36" s="17">
        <v>236</v>
      </c>
      <c r="I36" s="17">
        <v>191</v>
      </c>
      <c r="J36" s="17">
        <v>143</v>
      </c>
      <c r="K36" s="17">
        <v>165</v>
      </c>
      <c r="L36" s="17">
        <v>177</v>
      </c>
      <c r="M36" s="17">
        <v>172</v>
      </c>
      <c r="N36" s="62">
        <v>193</v>
      </c>
      <c r="O36" s="78">
        <v>177</v>
      </c>
      <c r="P36" s="17">
        <v>193</v>
      </c>
      <c r="Q36" s="17">
        <v>183</v>
      </c>
      <c r="R36" s="17">
        <v>190</v>
      </c>
      <c r="S36" s="17">
        <v>190</v>
      </c>
      <c r="T36" s="17">
        <v>168</v>
      </c>
      <c r="U36" s="44">
        <v>148</v>
      </c>
      <c r="V36" s="90">
        <f t="shared" si="4"/>
        <v>176.15789473684211</v>
      </c>
    </row>
    <row r="37" spans="1:22" x14ac:dyDescent="0.2">
      <c r="A37" s="41">
        <v>7</v>
      </c>
      <c r="B37" s="44" t="s">
        <v>94</v>
      </c>
      <c r="C37" s="61">
        <v>183</v>
      </c>
      <c r="D37" s="17">
        <v>164</v>
      </c>
      <c r="E37" s="17">
        <v>150</v>
      </c>
      <c r="F37" s="17">
        <v>174</v>
      </c>
      <c r="G37" s="17">
        <v>169</v>
      </c>
      <c r="H37" s="17">
        <v>204</v>
      </c>
      <c r="I37" s="17">
        <v>238</v>
      </c>
      <c r="J37" s="17">
        <v>179</v>
      </c>
      <c r="K37" s="17">
        <v>158</v>
      </c>
      <c r="L37" s="17">
        <v>193</v>
      </c>
      <c r="M37" s="17">
        <v>206</v>
      </c>
      <c r="N37" s="62">
        <v>147</v>
      </c>
      <c r="O37" s="78">
        <v>151</v>
      </c>
      <c r="P37" s="17">
        <v>182</v>
      </c>
      <c r="Q37" s="17">
        <v>141</v>
      </c>
      <c r="R37" s="17">
        <v>146</v>
      </c>
      <c r="S37" s="17">
        <v>167</v>
      </c>
      <c r="T37" s="17">
        <v>177</v>
      </c>
      <c r="U37" s="44">
        <v>190</v>
      </c>
      <c r="V37" s="90">
        <f t="shared" si="3"/>
        <v>174.68421052631578</v>
      </c>
    </row>
    <row r="38" spans="1:22" x14ac:dyDescent="0.2">
      <c r="A38" s="41">
        <v>8</v>
      </c>
      <c r="B38" s="71" t="s">
        <v>89</v>
      </c>
      <c r="C38" s="61">
        <v>168</v>
      </c>
      <c r="D38" s="17">
        <v>151</v>
      </c>
      <c r="E38" s="17">
        <v>183</v>
      </c>
      <c r="F38" s="17">
        <v>164</v>
      </c>
      <c r="G38" s="17">
        <v>149</v>
      </c>
      <c r="H38" s="17">
        <v>187</v>
      </c>
      <c r="I38" s="17">
        <v>149</v>
      </c>
      <c r="J38" s="17">
        <v>178</v>
      </c>
      <c r="K38" s="17">
        <v>171</v>
      </c>
      <c r="L38" s="17">
        <v>140</v>
      </c>
      <c r="M38" s="17">
        <v>157</v>
      </c>
      <c r="N38" s="62">
        <v>211</v>
      </c>
      <c r="O38" s="78">
        <v>144</v>
      </c>
      <c r="P38" s="17">
        <v>148</v>
      </c>
      <c r="Q38" s="17">
        <v>170</v>
      </c>
      <c r="R38" s="17">
        <v>214</v>
      </c>
      <c r="S38" s="17">
        <v>192</v>
      </c>
      <c r="T38" s="17">
        <v>143</v>
      </c>
      <c r="U38" s="44">
        <v>220</v>
      </c>
      <c r="V38" s="90">
        <f t="shared" si="3"/>
        <v>170.47368421052633</v>
      </c>
    </row>
    <row r="39" spans="1:22" x14ac:dyDescent="0.2">
      <c r="A39" s="41">
        <v>9</v>
      </c>
      <c r="B39" s="44" t="s">
        <v>74</v>
      </c>
      <c r="C39" s="61">
        <v>206</v>
      </c>
      <c r="D39" s="17">
        <v>171</v>
      </c>
      <c r="E39" s="17">
        <v>130</v>
      </c>
      <c r="F39" s="17">
        <v>195</v>
      </c>
      <c r="G39" s="17">
        <v>155</v>
      </c>
      <c r="H39" s="17">
        <v>150</v>
      </c>
      <c r="I39" s="17">
        <v>168</v>
      </c>
      <c r="J39" s="17">
        <v>159</v>
      </c>
      <c r="K39" s="17">
        <v>129</v>
      </c>
      <c r="L39" s="17">
        <v>177</v>
      </c>
      <c r="M39" s="17">
        <v>146</v>
      </c>
      <c r="N39" s="62">
        <v>208</v>
      </c>
      <c r="O39" s="74"/>
      <c r="P39" s="35"/>
      <c r="Q39" s="35"/>
      <c r="R39" s="35"/>
      <c r="S39" s="35"/>
      <c r="T39" s="17"/>
      <c r="U39" s="44"/>
      <c r="V39" s="90">
        <f t="shared" si="3"/>
        <v>166.16666666666666</v>
      </c>
    </row>
    <row r="40" spans="1:22" x14ac:dyDescent="0.2">
      <c r="A40" s="41">
        <v>10</v>
      </c>
      <c r="B40" s="44" t="s">
        <v>73</v>
      </c>
      <c r="C40" s="61">
        <v>125</v>
      </c>
      <c r="D40" s="17">
        <v>198</v>
      </c>
      <c r="E40" s="17">
        <v>189</v>
      </c>
      <c r="F40" s="17">
        <v>179</v>
      </c>
      <c r="G40" s="17">
        <v>172</v>
      </c>
      <c r="H40" s="17">
        <v>157</v>
      </c>
      <c r="I40" s="17">
        <v>150</v>
      </c>
      <c r="J40" s="17">
        <v>158</v>
      </c>
      <c r="K40" s="17">
        <v>136</v>
      </c>
      <c r="L40" s="17">
        <v>150</v>
      </c>
      <c r="M40" s="17">
        <v>155</v>
      </c>
      <c r="N40" s="62">
        <v>158</v>
      </c>
      <c r="O40" s="78"/>
      <c r="P40" s="17"/>
      <c r="Q40" s="17"/>
      <c r="R40" s="17"/>
      <c r="S40" s="17"/>
      <c r="T40" s="17"/>
      <c r="U40" s="44"/>
      <c r="V40" s="90">
        <f t="shared" si="3"/>
        <v>160.58333333333334</v>
      </c>
    </row>
    <row r="41" spans="1:22" x14ac:dyDescent="0.2">
      <c r="A41" s="41">
        <v>11</v>
      </c>
      <c r="B41" s="44" t="s">
        <v>96</v>
      </c>
      <c r="C41" s="61">
        <v>130</v>
      </c>
      <c r="D41" s="17">
        <v>174</v>
      </c>
      <c r="E41" s="17">
        <v>182</v>
      </c>
      <c r="F41" s="17">
        <v>148</v>
      </c>
      <c r="G41" s="17">
        <v>145</v>
      </c>
      <c r="H41" s="17">
        <v>147</v>
      </c>
      <c r="I41" s="17">
        <v>146</v>
      </c>
      <c r="J41" s="17">
        <v>155</v>
      </c>
      <c r="K41" s="17">
        <v>215</v>
      </c>
      <c r="L41" s="17">
        <v>150</v>
      </c>
      <c r="M41" s="17">
        <v>148</v>
      </c>
      <c r="N41" s="62">
        <v>168</v>
      </c>
      <c r="O41" s="74"/>
      <c r="P41" s="35"/>
      <c r="Q41" s="35"/>
      <c r="R41" s="35"/>
      <c r="S41" s="35"/>
      <c r="T41" s="17"/>
      <c r="U41" s="44"/>
      <c r="V41" s="90">
        <f t="shared" si="3"/>
        <v>159</v>
      </c>
    </row>
    <row r="42" spans="1:22" x14ac:dyDescent="0.2">
      <c r="A42" s="41">
        <v>12</v>
      </c>
      <c r="B42" s="44" t="s">
        <v>91</v>
      </c>
      <c r="C42" s="61">
        <v>140</v>
      </c>
      <c r="D42" s="17">
        <v>158</v>
      </c>
      <c r="E42" s="17">
        <v>160</v>
      </c>
      <c r="F42" s="17">
        <v>148</v>
      </c>
      <c r="G42" s="17">
        <v>181</v>
      </c>
      <c r="H42" s="17">
        <v>132</v>
      </c>
      <c r="I42" s="17">
        <v>168</v>
      </c>
      <c r="J42" s="17">
        <v>160</v>
      </c>
      <c r="K42" s="17">
        <v>155</v>
      </c>
      <c r="L42" s="17">
        <v>174</v>
      </c>
      <c r="M42" s="17">
        <v>164</v>
      </c>
      <c r="N42" s="62">
        <v>166</v>
      </c>
      <c r="O42" s="74"/>
      <c r="P42" s="35"/>
      <c r="Q42" s="35"/>
      <c r="R42" s="35"/>
      <c r="S42" s="35"/>
      <c r="T42" s="17"/>
      <c r="U42" s="44"/>
      <c r="V42" s="90">
        <f t="shared" si="3"/>
        <v>158.83333333333334</v>
      </c>
    </row>
    <row r="43" spans="1:22" x14ac:dyDescent="0.2">
      <c r="A43" s="41">
        <v>13</v>
      </c>
      <c r="B43" s="56" t="s">
        <v>57</v>
      </c>
      <c r="C43" s="59">
        <v>155</v>
      </c>
      <c r="D43" s="32">
        <v>131</v>
      </c>
      <c r="E43" s="32">
        <v>189</v>
      </c>
      <c r="F43" s="32">
        <v>143</v>
      </c>
      <c r="G43" s="32">
        <v>150</v>
      </c>
      <c r="H43" s="32">
        <v>169</v>
      </c>
      <c r="I43" s="32">
        <v>142</v>
      </c>
      <c r="J43" s="32">
        <v>143</v>
      </c>
      <c r="K43" s="32">
        <v>133</v>
      </c>
      <c r="L43" s="32">
        <v>186</v>
      </c>
      <c r="M43" s="32">
        <v>158</v>
      </c>
      <c r="N43" s="60">
        <v>183</v>
      </c>
      <c r="O43" s="79"/>
      <c r="P43" s="1"/>
      <c r="Q43" s="1"/>
      <c r="R43" s="1"/>
      <c r="S43" s="1"/>
      <c r="T43" s="36"/>
      <c r="U43" s="87"/>
      <c r="V43" s="90">
        <f t="shared" si="3"/>
        <v>156.83333333333334</v>
      </c>
    </row>
    <row r="44" spans="1:22" ht="13.5" thickBot="1" x14ac:dyDescent="0.25">
      <c r="A44" s="42">
        <v>14</v>
      </c>
      <c r="B44" s="65" t="s">
        <v>90</v>
      </c>
      <c r="C44" s="66">
        <v>142</v>
      </c>
      <c r="D44" s="63">
        <v>140</v>
      </c>
      <c r="E44" s="63">
        <v>124</v>
      </c>
      <c r="F44" s="63">
        <v>140</v>
      </c>
      <c r="G44" s="63">
        <v>177</v>
      </c>
      <c r="H44" s="63">
        <v>157</v>
      </c>
      <c r="I44" s="63">
        <v>169</v>
      </c>
      <c r="J44" s="63">
        <v>194</v>
      </c>
      <c r="K44" s="63">
        <v>153</v>
      </c>
      <c r="L44" s="63">
        <v>171</v>
      </c>
      <c r="M44" s="63">
        <v>162</v>
      </c>
      <c r="N44" s="64">
        <v>143</v>
      </c>
      <c r="O44" s="80"/>
      <c r="P44" s="38"/>
      <c r="Q44" s="38"/>
      <c r="R44" s="38"/>
      <c r="S44" s="38"/>
      <c r="T44" s="39"/>
      <c r="U44" s="88"/>
      <c r="V44" s="93">
        <f t="shared" si="3"/>
        <v>156</v>
      </c>
    </row>
  </sheetData>
  <sortState ref="A31:N39">
    <sortCondition ref="A31"/>
  </sortState>
  <mergeCells count="3">
    <mergeCell ref="A1:V1"/>
    <mergeCell ref="A2:V2"/>
    <mergeCell ref="A3:V3"/>
  </mergeCells>
  <phoneticPr fontId="2" type="noConversion"/>
  <pageMargins left="0.08" right="0.5" top="0.14000000000000001" bottom="0.15" header="0.13" footer="0.14000000000000001"/>
  <pageSetup paperSize="9" scale="98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tabSelected="1" zoomScaleNormal="100" workbookViewId="0">
      <pane ySplit="2" topLeftCell="A3" activePane="bottomLeft" state="frozen"/>
      <selection pane="bottomLeft" activeCell="U15" sqref="U15"/>
    </sheetView>
  </sheetViews>
  <sheetFormatPr defaultRowHeight="12.75" outlineLevelCol="1" x14ac:dyDescent="0.2"/>
  <cols>
    <col min="1" max="1" width="4.28515625" style="2" customWidth="1"/>
    <col min="2" max="2" width="25.140625" style="4" bestFit="1" customWidth="1"/>
    <col min="3" max="3" width="15.42578125" style="4" customWidth="1"/>
    <col min="4" max="9" width="4.140625" style="4" customWidth="1" outlineLevel="1"/>
    <col min="10" max="10" width="6.42578125" style="4" customWidth="1"/>
    <col min="11" max="11" width="9.140625" style="4" customWidth="1"/>
    <col min="12" max="17" width="4.140625" style="4" customWidth="1" outlineLevel="1"/>
    <col min="18" max="18" width="6.85546875" style="4" customWidth="1" outlineLevel="1"/>
    <col min="19" max="19" width="8.5703125" style="4" customWidth="1" outlineLevel="1"/>
    <col min="20" max="16384" width="9.140625" style="4"/>
  </cols>
  <sheetData>
    <row r="1" spans="1:19" ht="20.25" x14ac:dyDescent="0.3">
      <c r="A1"/>
      <c r="C1" s="46" t="s">
        <v>65</v>
      </c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9" ht="15.75" x14ac:dyDescent="0.25">
      <c r="C2" s="47" t="s">
        <v>66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9" ht="15.75" x14ac:dyDescent="0.25">
      <c r="C3" s="48" t="s">
        <v>30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9" s="19" customFormat="1" ht="12.75" customHeight="1" x14ac:dyDescent="0.2">
      <c r="A4" s="23" t="s">
        <v>0</v>
      </c>
      <c r="B4" s="146" t="s">
        <v>1</v>
      </c>
      <c r="C4" s="146" t="s">
        <v>59</v>
      </c>
      <c r="D4" s="141">
        <v>1</v>
      </c>
      <c r="E4" s="141">
        <v>2</v>
      </c>
      <c r="F4" s="141">
        <v>3</v>
      </c>
      <c r="G4" s="141">
        <v>4</v>
      </c>
      <c r="H4" s="141">
        <v>5</v>
      </c>
      <c r="I4" s="141">
        <v>6</v>
      </c>
      <c r="J4" s="23" t="s">
        <v>10</v>
      </c>
      <c r="K4" s="23" t="s">
        <v>11</v>
      </c>
      <c r="L4" s="141">
        <v>7</v>
      </c>
      <c r="M4" s="141">
        <v>8</v>
      </c>
      <c r="N4" s="141">
        <v>9</v>
      </c>
      <c r="O4" s="139">
        <v>10</v>
      </c>
      <c r="P4" s="139">
        <v>11</v>
      </c>
      <c r="Q4" s="139">
        <v>12</v>
      </c>
      <c r="R4" s="23" t="s">
        <v>18</v>
      </c>
      <c r="S4" s="23" t="s">
        <v>19</v>
      </c>
    </row>
    <row r="5" spans="1:19" s="19" customFormat="1" ht="13.5" customHeight="1" x14ac:dyDescent="0.25">
      <c r="A5" s="67"/>
      <c r="B5" s="147"/>
      <c r="C5" s="147"/>
      <c r="D5" s="145"/>
      <c r="E5" s="145"/>
      <c r="F5" s="145"/>
      <c r="G5" s="145"/>
      <c r="H5" s="145"/>
      <c r="I5" s="145"/>
      <c r="J5" s="24" t="s">
        <v>27</v>
      </c>
      <c r="K5" s="24" t="s">
        <v>27</v>
      </c>
      <c r="L5" s="142"/>
      <c r="M5" s="142"/>
      <c r="N5" s="142"/>
      <c r="O5" s="140"/>
      <c r="P5" s="140"/>
      <c r="Q5" s="140"/>
      <c r="R5" s="24" t="s">
        <v>28</v>
      </c>
      <c r="S5" s="24" t="s">
        <v>28</v>
      </c>
    </row>
    <row r="6" spans="1:19" s="45" customFormat="1" x14ac:dyDescent="0.2">
      <c r="A6" s="132">
        <v>1</v>
      </c>
      <c r="B6" s="17" t="s">
        <v>37</v>
      </c>
      <c r="C6" s="17" t="s">
        <v>62</v>
      </c>
      <c r="D6" s="17">
        <v>192</v>
      </c>
      <c r="E6" s="17">
        <v>187</v>
      </c>
      <c r="F6" s="17">
        <v>182</v>
      </c>
      <c r="G6" s="17">
        <v>200</v>
      </c>
      <c r="H6" s="17">
        <v>268</v>
      </c>
      <c r="I6" s="17">
        <v>252</v>
      </c>
      <c r="J6" s="17">
        <f t="shared" ref="J6:J29" si="0">D6+E6+F6+G6+H6+I6</f>
        <v>1281</v>
      </c>
      <c r="K6" s="22">
        <f t="shared" ref="K6:K29" si="1">AVERAGE(D6:I6)</f>
        <v>213.5</v>
      </c>
      <c r="L6" s="17">
        <v>193</v>
      </c>
      <c r="M6" s="17">
        <v>199</v>
      </c>
      <c r="N6" s="17">
        <v>173</v>
      </c>
      <c r="O6" s="17">
        <v>226</v>
      </c>
      <c r="P6" s="17">
        <v>269</v>
      </c>
      <c r="Q6" s="17">
        <v>267</v>
      </c>
      <c r="R6" s="17">
        <f t="shared" ref="R6:R29" si="2">J6+L6+M6+N6+O6+P6+Q6</f>
        <v>2608</v>
      </c>
      <c r="S6" s="22">
        <f>AVERAGE(D6:I6,L6:Q6)</f>
        <v>217.33333333333334</v>
      </c>
    </row>
    <row r="7" spans="1:19" s="45" customFormat="1" x14ac:dyDescent="0.2">
      <c r="A7" s="132">
        <v>2</v>
      </c>
      <c r="B7" s="17" t="s">
        <v>56</v>
      </c>
      <c r="C7" s="17" t="s">
        <v>62</v>
      </c>
      <c r="D7" s="17">
        <v>256</v>
      </c>
      <c r="E7" s="17">
        <v>218</v>
      </c>
      <c r="F7" s="17">
        <v>236</v>
      </c>
      <c r="G7" s="17">
        <v>246</v>
      </c>
      <c r="H7" s="17">
        <v>162</v>
      </c>
      <c r="I7" s="17">
        <v>228</v>
      </c>
      <c r="J7" s="17">
        <f t="shared" si="0"/>
        <v>1346</v>
      </c>
      <c r="K7" s="22">
        <f t="shared" si="1"/>
        <v>224.33333333333334</v>
      </c>
      <c r="L7" s="17">
        <v>228</v>
      </c>
      <c r="M7" s="17">
        <v>224</v>
      </c>
      <c r="N7" s="17">
        <v>216</v>
      </c>
      <c r="O7" s="17">
        <v>193</v>
      </c>
      <c r="P7" s="17">
        <v>202</v>
      </c>
      <c r="Q7" s="17">
        <v>186</v>
      </c>
      <c r="R7" s="17">
        <f t="shared" si="2"/>
        <v>2595</v>
      </c>
      <c r="S7" s="22">
        <f>AVERAGE(D7:I7,L7:Q7)</f>
        <v>216.25</v>
      </c>
    </row>
    <row r="8" spans="1:19" s="45" customFormat="1" x14ac:dyDescent="0.2">
      <c r="A8" s="132">
        <v>3</v>
      </c>
      <c r="B8" s="17" t="s">
        <v>54</v>
      </c>
      <c r="C8" s="17" t="s">
        <v>62</v>
      </c>
      <c r="D8" s="17">
        <v>212</v>
      </c>
      <c r="E8" s="17">
        <v>175</v>
      </c>
      <c r="F8" s="17">
        <v>198</v>
      </c>
      <c r="G8" s="17">
        <v>183</v>
      </c>
      <c r="H8" s="17">
        <v>207</v>
      </c>
      <c r="I8" s="17">
        <v>214</v>
      </c>
      <c r="J8" s="17">
        <f t="shared" si="0"/>
        <v>1189</v>
      </c>
      <c r="K8" s="22">
        <f t="shared" si="1"/>
        <v>198.16666666666666</v>
      </c>
      <c r="L8" s="17">
        <v>200</v>
      </c>
      <c r="M8" s="17">
        <v>214</v>
      </c>
      <c r="N8" s="17">
        <v>226</v>
      </c>
      <c r="O8" s="17">
        <v>227</v>
      </c>
      <c r="P8" s="17">
        <v>210</v>
      </c>
      <c r="Q8" s="17">
        <v>238</v>
      </c>
      <c r="R8" s="17">
        <f t="shared" si="2"/>
        <v>2504</v>
      </c>
      <c r="S8" s="22">
        <f>AVERAGE(D8:I8,L8:Q8)</f>
        <v>208.66666666666666</v>
      </c>
    </row>
    <row r="9" spans="1:19" s="45" customFormat="1" x14ac:dyDescent="0.2">
      <c r="A9" s="132">
        <v>4</v>
      </c>
      <c r="B9" s="17" t="s">
        <v>77</v>
      </c>
      <c r="C9" s="17" t="s">
        <v>86</v>
      </c>
      <c r="D9" s="17">
        <v>199</v>
      </c>
      <c r="E9" s="17">
        <v>183</v>
      </c>
      <c r="F9" s="17">
        <v>266</v>
      </c>
      <c r="G9" s="17">
        <v>171</v>
      </c>
      <c r="H9" s="17">
        <v>151</v>
      </c>
      <c r="I9" s="17">
        <v>166</v>
      </c>
      <c r="J9" s="17">
        <f t="shared" si="0"/>
        <v>1136</v>
      </c>
      <c r="K9" s="22">
        <f t="shared" si="1"/>
        <v>189.33333333333334</v>
      </c>
      <c r="L9" s="17">
        <v>214</v>
      </c>
      <c r="M9" s="17">
        <v>224</v>
      </c>
      <c r="N9" s="17">
        <v>197</v>
      </c>
      <c r="O9" s="17">
        <v>225</v>
      </c>
      <c r="P9" s="17">
        <v>235</v>
      </c>
      <c r="Q9" s="17">
        <v>236</v>
      </c>
      <c r="R9" s="17">
        <f t="shared" si="2"/>
        <v>2467</v>
      </c>
      <c r="S9" s="22">
        <f>AVERAGE(D9:I9,L9:Q9)</f>
        <v>205.58333333333334</v>
      </c>
    </row>
    <row r="10" spans="1:19" s="45" customFormat="1" x14ac:dyDescent="0.2">
      <c r="A10" s="132">
        <v>5</v>
      </c>
      <c r="B10" s="17" t="s">
        <v>40</v>
      </c>
      <c r="C10" s="17" t="s">
        <v>62</v>
      </c>
      <c r="D10" s="17">
        <v>166</v>
      </c>
      <c r="E10" s="17">
        <v>174</v>
      </c>
      <c r="F10" s="17">
        <v>214</v>
      </c>
      <c r="G10" s="17">
        <v>224</v>
      </c>
      <c r="H10" s="17">
        <v>202</v>
      </c>
      <c r="I10" s="17">
        <v>245</v>
      </c>
      <c r="J10" s="17">
        <f t="shared" si="0"/>
        <v>1225</v>
      </c>
      <c r="K10" s="22">
        <f t="shared" si="1"/>
        <v>204.16666666666666</v>
      </c>
      <c r="L10" s="17">
        <v>194</v>
      </c>
      <c r="M10" s="17">
        <v>164</v>
      </c>
      <c r="N10" s="17">
        <v>207</v>
      </c>
      <c r="O10" s="17">
        <v>196</v>
      </c>
      <c r="P10" s="17">
        <v>208</v>
      </c>
      <c r="Q10" s="17">
        <v>236</v>
      </c>
      <c r="R10" s="17">
        <f t="shared" si="2"/>
        <v>2430</v>
      </c>
      <c r="S10" s="22">
        <f t="shared" ref="S10:S35" si="3">AVERAGE(D10:I10,L10:Q10)</f>
        <v>202.5</v>
      </c>
    </row>
    <row r="11" spans="1:19" s="45" customFormat="1" x14ac:dyDescent="0.2">
      <c r="A11" s="132">
        <v>6</v>
      </c>
      <c r="B11" s="17" t="s">
        <v>93</v>
      </c>
      <c r="C11" s="17" t="s">
        <v>61</v>
      </c>
      <c r="D11" s="17">
        <v>171</v>
      </c>
      <c r="E11" s="17">
        <v>199</v>
      </c>
      <c r="F11" s="17">
        <v>225</v>
      </c>
      <c r="G11" s="17">
        <v>204</v>
      </c>
      <c r="H11" s="17">
        <v>152</v>
      </c>
      <c r="I11" s="17">
        <v>237</v>
      </c>
      <c r="J11" s="17">
        <f t="shared" si="0"/>
        <v>1188</v>
      </c>
      <c r="K11" s="22">
        <f t="shared" si="1"/>
        <v>198</v>
      </c>
      <c r="L11" s="17">
        <v>181</v>
      </c>
      <c r="M11" s="17">
        <v>213</v>
      </c>
      <c r="N11" s="17">
        <v>234</v>
      </c>
      <c r="O11" s="17">
        <v>177</v>
      </c>
      <c r="P11" s="17">
        <v>209</v>
      </c>
      <c r="Q11" s="17">
        <v>203</v>
      </c>
      <c r="R11" s="17">
        <f t="shared" si="2"/>
        <v>2405</v>
      </c>
      <c r="S11" s="22">
        <f t="shared" si="3"/>
        <v>200.41666666666666</v>
      </c>
    </row>
    <row r="12" spans="1:19" s="45" customFormat="1" x14ac:dyDescent="0.2">
      <c r="A12" s="132">
        <v>7</v>
      </c>
      <c r="B12" s="17" t="s">
        <v>38</v>
      </c>
      <c r="C12" s="17" t="s">
        <v>62</v>
      </c>
      <c r="D12" s="17">
        <v>214</v>
      </c>
      <c r="E12" s="17">
        <v>205</v>
      </c>
      <c r="F12" s="17">
        <v>214</v>
      </c>
      <c r="G12" s="17">
        <v>199</v>
      </c>
      <c r="H12" s="17">
        <v>210</v>
      </c>
      <c r="I12" s="17">
        <v>169</v>
      </c>
      <c r="J12" s="17">
        <f t="shared" si="0"/>
        <v>1211</v>
      </c>
      <c r="K12" s="22">
        <f t="shared" si="1"/>
        <v>201.83333333333334</v>
      </c>
      <c r="L12" s="17">
        <v>215</v>
      </c>
      <c r="M12" s="17">
        <v>158</v>
      </c>
      <c r="N12" s="17">
        <v>238</v>
      </c>
      <c r="O12" s="17">
        <v>189</v>
      </c>
      <c r="P12" s="17">
        <v>174</v>
      </c>
      <c r="Q12" s="17">
        <v>196</v>
      </c>
      <c r="R12" s="17">
        <f t="shared" si="2"/>
        <v>2381</v>
      </c>
      <c r="S12" s="22">
        <f t="shared" si="3"/>
        <v>198.41666666666666</v>
      </c>
    </row>
    <row r="13" spans="1:19" s="45" customFormat="1" ht="13.5" thickBot="1" x14ac:dyDescent="0.25">
      <c r="A13" s="133">
        <v>8</v>
      </c>
      <c r="B13" s="102" t="s">
        <v>39</v>
      </c>
      <c r="C13" s="102" t="s">
        <v>62</v>
      </c>
      <c r="D13" s="102">
        <v>208</v>
      </c>
      <c r="E13" s="102">
        <v>202</v>
      </c>
      <c r="F13" s="102">
        <v>226</v>
      </c>
      <c r="G13" s="102">
        <v>197</v>
      </c>
      <c r="H13" s="102">
        <v>178</v>
      </c>
      <c r="I13" s="102">
        <v>232</v>
      </c>
      <c r="J13" s="102">
        <f t="shared" si="0"/>
        <v>1243</v>
      </c>
      <c r="K13" s="130">
        <f t="shared" si="1"/>
        <v>207.16666666666666</v>
      </c>
      <c r="L13" s="102">
        <v>203</v>
      </c>
      <c r="M13" s="102">
        <v>192</v>
      </c>
      <c r="N13" s="102">
        <v>195</v>
      </c>
      <c r="O13" s="102">
        <v>166</v>
      </c>
      <c r="P13" s="102">
        <v>198</v>
      </c>
      <c r="Q13" s="102">
        <v>184</v>
      </c>
      <c r="R13" s="102">
        <f t="shared" si="2"/>
        <v>2381</v>
      </c>
      <c r="S13" s="130">
        <f t="shared" si="3"/>
        <v>198.41666666666666</v>
      </c>
    </row>
    <row r="14" spans="1:19" s="45" customFormat="1" ht="13.5" thickTop="1" x14ac:dyDescent="0.2">
      <c r="A14" s="34">
        <v>9</v>
      </c>
      <c r="B14" s="32" t="s">
        <v>68</v>
      </c>
      <c r="C14" s="32" t="s">
        <v>97</v>
      </c>
      <c r="D14" s="32">
        <v>145</v>
      </c>
      <c r="E14" s="32">
        <v>186</v>
      </c>
      <c r="F14" s="32">
        <v>235</v>
      </c>
      <c r="G14" s="32">
        <v>165</v>
      </c>
      <c r="H14" s="32">
        <v>182</v>
      </c>
      <c r="I14" s="32">
        <v>233</v>
      </c>
      <c r="J14" s="32">
        <f t="shared" si="0"/>
        <v>1146</v>
      </c>
      <c r="K14" s="131">
        <f t="shared" si="1"/>
        <v>191</v>
      </c>
      <c r="L14" s="32">
        <v>214</v>
      </c>
      <c r="M14" s="32">
        <v>228</v>
      </c>
      <c r="N14" s="32">
        <v>180</v>
      </c>
      <c r="O14" s="32">
        <v>202</v>
      </c>
      <c r="P14" s="32">
        <v>201</v>
      </c>
      <c r="Q14" s="32">
        <v>205</v>
      </c>
      <c r="R14" s="32">
        <f t="shared" si="2"/>
        <v>2376</v>
      </c>
      <c r="S14" s="131">
        <f t="shared" si="3"/>
        <v>198</v>
      </c>
    </row>
    <row r="15" spans="1:19" s="45" customFormat="1" x14ac:dyDescent="0.2">
      <c r="A15" s="31">
        <v>10</v>
      </c>
      <c r="B15" s="17" t="s">
        <v>64</v>
      </c>
      <c r="C15" s="17" t="s">
        <v>62</v>
      </c>
      <c r="D15" s="17">
        <v>187</v>
      </c>
      <c r="E15" s="17">
        <v>257</v>
      </c>
      <c r="F15" s="17">
        <v>165</v>
      </c>
      <c r="G15" s="17">
        <v>137</v>
      </c>
      <c r="H15" s="17">
        <v>157</v>
      </c>
      <c r="I15" s="17">
        <v>153</v>
      </c>
      <c r="J15" s="17">
        <f t="shared" si="0"/>
        <v>1056</v>
      </c>
      <c r="K15" s="22">
        <f t="shared" si="1"/>
        <v>176</v>
      </c>
      <c r="L15" s="17">
        <v>226</v>
      </c>
      <c r="M15" s="17">
        <v>209</v>
      </c>
      <c r="N15" s="17">
        <v>200</v>
      </c>
      <c r="O15" s="17">
        <v>248</v>
      </c>
      <c r="P15" s="17">
        <v>205</v>
      </c>
      <c r="Q15" s="17">
        <v>217</v>
      </c>
      <c r="R15" s="17">
        <f t="shared" si="2"/>
        <v>2361</v>
      </c>
      <c r="S15" s="22">
        <f t="shared" ref="S15:S29" si="4">AVERAGE(D15:I15,L15:Q15)</f>
        <v>196.75</v>
      </c>
    </row>
    <row r="16" spans="1:19" s="45" customFormat="1" x14ac:dyDescent="0.2">
      <c r="A16" s="31">
        <v>11</v>
      </c>
      <c r="B16" s="35" t="s">
        <v>70</v>
      </c>
      <c r="C16" s="17" t="s">
        <v>60</v>
      </c>
      <c r="D16" s="17">
        <v>176</v>
      </c>
      <c r="E16" s="17">
        <v>181</v>
      </c>
      <c r="F16" s="17">
        <v>194</v>
      </c>
      <c r="G16" s="17">
        <v>190</v>
      </c>
      <c r="H16" s="17">
        <v>170</v>
      </c>
      <c r="I16" s="17">
        <v>198</v>
      </c>
      <c r="J16" s="17">
        <f t="shared" si="0"/>
        <v>1109</v>
      </c>
      <c r="K16" s="22">
        <f t="shared" si="1"/>
        <v>184.83333333333334</v>
      </c>
      <c r="L16" s="17">
        <v>206</v>
      </c>
      <c r="M16" s="17">
        <v>224</v>
      </c>
      <c r="N16" s="17">
        <v>161</v>
      </c>
      <c r="O16" s="17">
        <v>158</v>
      </c>
      <c r="P16" s="17">
        <v>217</v>
      </c>
      <c r="Q16" s="17">
        <v>224</v>
      </c>
      <c r="R16" s="17">
        <f t="shared" si="2"/>
        <v>2299</v>
      </c>
      <c r="S16" s="22">
        <f t="shared" si="4"/>
        <v>191.58333333333334</v>
      </c>
    </row>
    <row r="17" spans="1:19" s="45" customFormat="1" x14ac:dyDescent="0.2">
      <c r="A17" s="31">
        <v>12</v>
      </c>
      <c r="B17" s="17" t="s">
        <v>69</v>
      </c>
      <c r="C17" s="17" t="s">
        <v>62</v>
      </c>
      <c r="D17" s="17">
        <v>181</v>
      </c>
      <c r="E17" s="17">
        <v>160</v>
      </c>
      <c r="F17" s="17">
        <v>213</v>
      </c>
      <c r="G17" s="17">
        <v>183</v>
      </c>
      <c r="H17" s="17">
        <v>170</v>
      </c>
      <c r="I17" s="17">
        <v>179</v>
      </c>
      <c r="J17" s="17">
        <f t="shared" si="0"/>
        <v>1086</v>
      </c>
      <c r="K17" s="22">
        <f t="shared" si="1"/>
        <v>181</v>
      </c>
      <c r="L17" s="17">
        <v>177</v>
      </c>
      <c r="M17" s="17">
        <v>207</v>
      </c>
      <c r="N17" s="17">
        <v>163</v>
      </c>
      <c r="O17" s="17">
        <v>182</v>
      </c>
      <c r="P17" s="17">
        <v>225</v>
      </c>
      <c r="Q17" s="17">
        <v>187</v>
      </c>
      <c r="R17" s="17">
        <f t="shared" si="2"/>
        <v>2227</v>
      </c>
      <c r="S17" s="22">
        <f t="shared" si="4"/>
        <v>185.58333333333334</v>
      </c>
    </row>
    <row r="18" spans="1:19" s="45" customFormat="1" x14ac:dyDescent="0.2">
      <c r="A18" s="31">
        <v>13</v>
      </c>
      <c r="B18" s="17" t="s">
        <v>82</v>
      </c>
      <c r="C18" s="17" t="s">
        <v>61</v>
      </c>
      <c r="D18" s="17">
        <v>191</v>
      </c>
      <c r="E18" s="17">
        <v>183</v>
      </c>
      <c r="F18" s="17">
        <v>171</v>
      </c>
      <c r="G18" s="17">
        <v>160</v>
      </c>
      <c r="H18" s="17">
        <v>177</v>
      </c>
      <c r="I18" s="17">
        <v>183</v>
      </c>
      <c r="J18" s="17">
        <f t="shared" si="0"/>
        <v>1065</v>
      </c>
      <c r="K18" s="22">
        <f t="shared" si="1"/>
        <v>177.5</v>
      </c>
      <c r="L18" s="17">
        <v>174</v>
      </c>
      <c r="M18" s="17">
        <v>135</v>
      </c>
      <c r="N18" s="17">
        <v>196</v>
      </c>
      <c r="O18" s="17">
        <v>234</v>
      </c>
      <c r="P18" s="17">
        <v>203</v>
      </c>
      <c r="Q18" s="17">
        <v>197</v>
      </c>
      <c r="R18" s="17">
        <f t="shared" si="2"/>
        <v>2204</v>
      </c>
      <c r="S18" s="22">
        <f t="shared" si="4"/>
        <v>183.66666666666666</v>
      </c>
    </row>
    <row r="19" spans="1:19" s="45" customFormat="1" x14ac:dyDescent="0.2">
      <c r="A19" s="31">
        <v>14</v>
      </c>
      <c r="B19" s="17" t="s">
        <v>55</v>
      </c>
      <c r="C19" s="17" t="s">
        <v>61</v>
      </c>
      <c r="D19" s="17">
        <v>154</v>
      </c>
      <c r="E19" s="17">
        <v>183</v>
      </c>
      <c r="F19" s="17">
        <v>194</v>
      </c>
      <c r="G19" s="17">
        <v>225</v>
      </c>
      <c r="H19" s="17">
        <v>148</v>
      </c>
      <c r="I19" s="17">
        <v>173</v>
      </c>
      <c r="J19" s="17">
        <f t="shared" si="0"/>
        <v>1077</v>
      </c>
      <c r="K19" s="22">
        <f t="shared" si="1"/>
        <v>179.5</v>
      </c>
      <c r="L19" s="17">
        <v>172</v>
      </c>
      <c r="M19" s="17">
        <v>181</v>
      </c>
      <c r="N19" s="17">
        <v>225</v>
      </c>
      <c r="O19" s="17">
        <v>174</v>
      </c>
      <c r="P19" s="17">
        <v>178</v>
      </c>
      <c r="Q19" s="17">
        <v>191</v>
      </c>
      <c r="R19" s="17">
        <f t="shared" si="2"/>
        <v>2198</v>
      </c>
      <c r="S19" s="22">
        <f t="shared" si="4"/>
        <v>183.16666666666666</v>
      </c>
    </row>
    <row r="20" spans="1:19" s="45" customFormat="1" ht="12.75" customHeight="1" x14ac:dyDescent="0.2">
      <c r="A20" s="31">
        <v>15</v>
      </c>
      <c r="B20" s="17" t="s">
        <v>79</v>
      </c>
      <c r="C20" s="17" t="s">
        <v>61</v>
      </c>
      <c r="D20" s="17">
        <v>113</v>
      </c>
      <c r="E20" s="17">
        <v>144</v>
      </c>
      <c r="F20" s="17">
        <v>158</v>
      </c>
      <c r="G20" s="17">
        <v>155</v>
      </c>
      <c r="H20" s="17">
        <v>164</v>
      </c>
      <c r="I20" s="17">
        <v>195</v>
      </c>
      <c r="J20" s="17">
        <f t="shared" si="0"/>
        <v>929</v>
      </c>
      <c r="K20" s="22">
        <f t="shared" si="1"/>
        <v>154.83333333333334</v>
      </c>
      <c r="L20" s="17">
        <v>232</v>
      </c>
      <c r="M20" s="17">
        <v>192</v>
      </c>
      <c r="N20" s="17">
        <v>225</v>
      </c>
      <c r="O20" s="17">
        <v>192</v>
      </c>
      <c r="P20" s="17">
        <v>224</v>
      </c>
      <c r="Q20" s="17">
        <v>159</v>
      </c>
      <c r="R20" s="17">
        <f t="shared" si="2"/>
        <v>2153</v>
      </c>
      <c r="S20" s="22">
        <f t="shared" si="4"/>
        <v>179.41666666666666</v>
      </c>
    </row>
    <row r="21" spans="1:19" s="45" customFormat="1" ht="12.75" customHeight="1" x14ac:dyDescent="0.2">
      <c r="A21" s="31">
        <v>16</v>
      </c>
      <c r="B21" s="17" t="s">
        <v>67</v>
      </c>
      <c r="C21" s="17" t="s">
        <v>63</v>
      </c>
      <c r="D21" s="17">
        <v>211</v>
      </c>
      <c r="E21" s="17">
        <v>188</v>
      </c>
      <c r="F21" s="17">
        <v>191</v>
      </c>
      <c r="G21" s="17">
        <v>151</v>
      </c>
      <c r="H21" s="17">
        <v>173</v>
      </c>
      <c r="I21" s="17">
        <v>182</v>
      </c>
      <c r="J21" s="17">
        <f t="shared" si="0"/>
        <v>1096</v>
      </c>
      <c r="K21" s="22">
        <f t="shared" si="1"/>
        <v>182.66666666666666</v>
      </c>
      <c r="L21" s="17">
        <v>158</v>
      </c>
      <c r="M21" s="17">
        <v>165</v>
      </c>
      <c r="N21" s="17">
        <v>158</v>
      </c>
      <c r="O21" s="17">
        <v>163</v>
      </c>
      <c r="P21" s="17">
        <v>199</v>
      </c>
      <c r="Q21" s="17">
        <v>181</v>
      </c>
      <c r="R21" s="17">
        <f t="shared" si="2"/>
        <v>2120</v>
      </c>
      <c r="S21" s="22">
        <f t="shared" si="4"/>
        <v>176.66666666666666</v>
      </c>
    </row>
    <row r="22" spans="1:19" s="45" customFormat="1" ht="12.75" customHeight="1" x14ac:dyDescent="0.2">
      <c r="A22" s="31">
        <v>17</v>
      </c>
      <c r="B22" s="17" t="s">
        <v>76</v>
      </c>
      <c r="C22" s="17" t="s">
        <v>60</v>
      </c>
      <c r="D22" s="17">
        <v>166</v>
      </c>
      <c r="E22" s="17">
        <v>178</v>
      </c>
      <c r="F22" s="17">
        <v>165</v>
      </c>
      <c r="G22" s="17">
        <v>161</v>
      </c>
      <c r="H22" s="17">
        <v>194</v>
      </c>
      <c r="I22" s="17">
        <v>168</v>
      </c>
      <c r="J22" s="17">
        <f t="shared" si="0"/>
        <v>1032</v>
      </c>
      <c r="K22" s="22">
        <f t="shared" si="1"/>
        <v>172</v>
      </c>
      <c r="L22" s="17">
        <v>173</v>
      </c>
      <c r="M22" s="17">
        <v>175</v>
      </c>
      <c r="N22" s="17">
        <v>178</v>
      </c>
      <c r="O22" s="17">
        <v>170</v>
      </c>
      <c r="P22" s="17">
        <v>164</v>
      </c>
      <c r="Q22" s="17">
        <v>195</v>
      </c>
      <c r="R22" s="17">
        <f t="shared" si="2"/>
        <v>2087</v>
      </c>
      <c r="S22" s="22">
        <f t="shared" si="4"/>
        <v>173.91666666666666</v>
      </c>
    </row>
    <row r="23" spans="1:19" s="45" customFormat="1" ht="12.75" customHeight="1" x14ac:dyDescent="0.2">
      <c r="A23" s="31">
        <v>18</v>
      </c>
      <c r="B23" s="17" t="s">
        <v>78</v>
      </c>
      <c r="C23" s="17" t="s">
        <v>63</v>
      </c>
      <c r="D23" s="17">
        <v>143</v>
      </c>
      <c r="E23" s="17">
        <v>144</v>
      </c>
      <c r="F23" s="17">
        <v>164</v>
      </c>
      <c r="G23" s="17">
        <v>156</v>
      </c>
      <c r="H23" s="17">
        <v>204</v>
      </c>
      <c r="I23" s="17">
        <v>194</v>
      </c>
      <c r="J23" s="17">
        <f t="shared" si="0"/>
        <v>1005</v>
      </c>
      <c r="K23" s="22">
        <f t="shared" si="1"/>
        <v>167.5</v>
      </c>
      <c r="L23" s="17">
        <v>148</v>
      </c>
      <c r="M23" s="17">
        <v>222</v>
      </c>
      <c r="N23" s="17">
        <v>156</v>
      </c>
      <c r="O23" s="17">
        <v>180</v>
      </c>
      <c r="P23" s="17">
        <v>179</v>
      </c>
      <c r="Q23" s="17">
        <v>166</v>
      </c>
      <c r="R23" s="17">
        <f t="shared" si="2"/>
        <v>2056</v>
      </c>
      <c r="S23" s="22">
        <f t="shared" si="4"/>
        <v>171.33333333333334</v>
      </c>
    </row>
    <row r="24" spans="1:19" s="45" customFormat="1" ht="12.75" customHeight="1" x14ac:dyDescent="0.2">
      <c r="A24" s="31">
        <v>19</v>
      </c>
      <c r="B24" s="17" t="s">
        <v>71</v>
      </c>
      <c r="C24" s="17" t="s">
        <v>75</v>
      </c>
      <c r="D24" s="17">
        <v>145</v>
      </c>
      <c r="E24" s="17">
        <v>188</v>
      </c>
      <c r="F24" s="17">
        <v>207</v>
      </c>
      <c r="G24" s="17">
        <v>139</v>
      </c>
      <c r="H24" s="17">
        <v>180</v>
      </c>
      <c r="I24" s="17">
        <v>168</v>
      </c>
      <c r="J24" s="17">
        <f t="shared" si="0"/>
        <v>1027</v>
      </c>
      <c r="K24" s="22">
        <f t="shared" si="1"/>
        <v>171.16666666666666</v>
      </c>
      <c r="L24" s="17">
        <v>139</v>
      </c>
      <c r="M24" s="17">
        <v>162</v>
      </c>
      <c r="N24" s="17">
        <v>142</v>
      </c>
      <c r="O24" s="17">
        <v>201</v>
      </c>
      <c r="P24" s="17">
        <v>156</v>
      </c>
      <c r="Q24" s="17">
        <v>166</v>
      </c>
      <c r="R24" s="17">
        <f t="shared" si="2"/>
        <v>1993</v>
      </c>
      <c r="S24" s="22">
        <f t="shared" si="4"/>
        <v>166.08333333333334</v>
      </c>
    </row>
    <row r="25" spans="1:19" s="45" customFormat="1" ht="12.75" customHeight="1" x14ac:dyDescent="0.2">
      <c r="A25" s="31">
        <v>20</v>
      </c>
      <c r="B25" s="17" t="s">
        <v>83</v>
      </c>
      <c r="C25" s="17" t="s">
        <v>62</v>
      </c>
      <c r="D25" s="17">
        <v>170</v>
      </c>
      <c r="E25" s="17">
        <v>146</v>
      </c>
      <c r="F25" s="17">
        <v>129</v>
      </c>
      <c r="G25" s="17">
        <v>145</v>
      </c>
      <c r="H25" s="17">
        <v>167</v>
      </c>
      <c r="I25" s="17">
        <v>132</v>
      </c>
      <c r="J25" s="17">
        <f t="shared" si="0"/>
        <v>889</v>
      </c>
      <c r="K25" s="22">
        <f t="shared" si="1"/>
        <v>148.16666666666666</v>
      </c>
      <c r="L25" s="17">
        <v>176</v>
      </c>
      <c r="M25" s="17">
        <v>197</v>
      </c>
      <c r="N25" s="17">
        <v>167</v>
      </c>
      <c r="O25" s="17">
        <v>190</v>
      </c>
      <c r="P25" s="17">
        <v>192</v>
      </c>
      <c r="Q25" s="17">
        <v>179</v>
      </c>
      <c r="R25" s="17">
        <f t="shared" si="2"/>
        <v>1990</v>
      </c>
      <c r="S25" s="22">
        <f t="shared" si="4"/>
        <v>165.83333333333334</v>
      </c>
    </row>
    <row r="26" spans="1:19" s="45" customFormat="1" x14ac:dyDescent="0.2">
      <c r="A26" s="31">
        <v>21</v>
      </c>
      <c r="B26" s="17" t="s">
        <v>80</v>
      </c>
      <c r="C26" s="17" t="s">
        <v>87</v>
      </c>
      <c r="D26" s="17">
        <v>138</v>
      </c>
      <c r="E26" s="17">
        <v>144</v>
      </c>
      <c r="F26" s="17">
        <v>158</v>
      </c>
      <c r="G26" s="17">
        <v>157</v>
      </c>
      <c r="H26" s="17">
        <v>161</v>
      </c>
      <c r="I26" s="17">
        <v>146</v>
      </c>
      <c r="J26" s="17">
        <f t="shared" si="0"/>
        <v>904</v>
      </c>
      <c r="K26" s="22">
        <f t="shared" si="1"/>
        <v>150.66666666666666</v>
      </c>
      <c r="L26" s="17">
        <v>156</v>
      </c>
      <c r="M26" s="17">
        <v>168</v>
      </c>
      <c r="N26" s="17">
        <v>125</v>
      </c>
      <c r="O26" s="17">
        <v>143</v>
      </c>
      <c r="P26" s="17">
        <v>155</v>
      </c>
      <c r="Q26" s="17">
        <v>160</v>
      </c>
      <c r="R26" s="17">
        <f t="shared" si="2"/>
        <v>1811</v>
      </c>
      <c r="S26" s="22">
        <f t="shared" si="4"/>
        <v>150.91666666666666</v>
      </c>
    </row>
    <row r="27" spans="1:19" s="45" customFormat="1" x14ac:dyDescent="0.2">
      <c r="A27" s="31">
        <v>22</v>
      </c>
      <c r="B27" s="17" t="s">
        <v>85</v>
      </c>
      <c r="C27" s="17" t="s">
        <v>62</v>
      </c>
      <c r="D27" s="17">
        <v>177</v>
      </c>
      <c r="E27" s="17">
        <v>123</v>
      </c>
      <c r="F27" s="17">
        <v>139</v>
      </c>
      <c r="G27" s="17">
        <v>128</v>
      </c>
      <c r="H27" s="17">
        <v>158</v>
      </c>
      <c r="I27" s="17">
        <v>122</v>
      </c>
      <c r="J27" s="17">
        <f t="shared" si="0"/>
        <v>847</v>
      </c>
      <c r="K27" s="22">
        <f t="shared" si="1"/>
        <v>141.16666666666666</v>
      </c>
      <c r="L27" s="17">
        <v>163</v>
      </c>
      <c r="M27" s="17">
        <v>159</v>
      </c>
      <c r="N27" s="17">
        <v>152</v>
      </c>
      <c r="O27" s="17">
        <v>151</v>
      </c>
      <c r="P27" s="17">
        <v>148</v>
      </c>
      <c r="Q27" s="17">
        <v>166</v>
      </c>
      <c r="R27" s="17">
        <f t="shared" si="2"/>
        <v>1786</v>
      </c>
      <c r="S27" s="22">
        <f t="shared" si="4"/>
        <v>148.83333333333334</v>
      </c>
    </row>
    <row r="28" spans="1:19" s="45" customFormat="1" x14ac:dyDescent="0.2">
      <c r="A28" s="31">
        <v>23</v>
      </c>
      <c r="B28" s="17" t="s">
        <v>84</v>
      </c>
      <c r="C28" s="17" t="s">
        <v>88</v>
      </c>
      <c r="D28" s="17">
        <v>146</v>
      </c>
      <c r="E28" s="17">
        <v>151</v>
      </c>
      <c r="F28" s="17">
        <v>179</v>
      </c>
      <c r="G28" s="17">
        <v>140</v>
      </c>
      <c r="H28" s="17">
        <v>210</v>
      </c>
      <c r="I28" s="17">
        <v>211</v>
      </c>
      <c r="J28" s="17">
        <f t="shared" si="0"/>
        <v>1037</v>
      </c>
      <c r="K28" s="22">
        <f t="shared" si="1"/>
        <v>172.83333333333334</v>
      </c>
      <c r="L28" s="17"/>
      <c r="M28" s="17"/>
      <c r="N28" s="17"/>
      <c r="O28" s="17"/>
      <c r="P28" s="17"/>
      <c r="Q28" s="17"/>
      <c r="R28" s="17">
        <f t="shared" si="2"/>
        <v>1037</v>
      </c>
      <c r="S28" s="22">
        <f t="shared" si="4"/>
        <v>172.83333333333334</v>
      </c>
    </row>
    <row r="29" spans="1:19" s="45" customFormat="1" x14ac:dyDescent="0.2">
      <c r="A29" s="31">
        <v>24</v>
      </c>
      <c r="B29" s="17" t="s">
        <v>81</v>
      </c>
      <c r="C29" s="17" t="s">
        <v>60</v>
      </c>
      <c r="D29" s="17">
        <v>202</v>
      </c>
      <c r="E29" s="17">
        <v>137</v>
      </c>
      <c r="F29" s="17">
        <v>140</v>
      </c>
      <c r="G29" s="17">
        <v>120</v>
      </c>
      <c r="H29" s="134">
        <v>163</v>
      </c>
      <c r="I29" s="17">
        <v>161</v>
      </c>
      <c r="J29" s="17">
        <f t="shared" si="0"/>
        <v>923</v>
      </c>
      <c r="K29" s="22">
        <f t="shared" si="1"/>
        <v>153.83333333333334</v>
      </c>
      <c r="L29" s="17"/>
      <c r="M29" s="17"/>
      <c r="N29" s="17"/>
      <c r="O29" s="17"/>
      <c r="P29" s="17"/>
      <c r="Q29" s="17"/>
      <c r="R29" s="17">
        <f t="shared" si="2"/>
        <v>923</v>
      </c>
      <c r="S29" s="22">
        <f t="shared" si="4"/>
        <v>153.83333333333334</v>
      </c>
    </row>
    <row r="30" spans="1:19" s="45" customFormat="1" ht="12.75" hidden="1" customHeight="1" x14ac:dyDescent="0.2">
      <c r="A30" s="31">
        <v>25</v>
      </c>
      <c r="B30" s="17"/>
      <c r="C30" s="17"/>
      <c r="D30" s="17"/>
      <c r="E30" s="17"/>
      <c r="F30" s="17"/>
      <c r="G30" s="17"/>
      <c r="H30" s="17"/>
      <c r="I30" s="17"/>
      <c r="J30" s="17">
        <f t="shared" ref="J30:J35" si="5">D30+E30+F30+G30+H30+I30</f>
        <v>0</v>
      </c>
      <c r="K30" s="22" t="e">
        <f t="shared" ref="K30:K35" si="6">AVERAGE(D30:I30)</f>
        <v>#DIV/0!</v>
      </c>
      <c r="L30" s="17"/>
      <c r="M30" s="17"/>
      <c r="N30" s="17"/>
      <c r="O30" s="17"/>
      <c r="P30" s="17"/>
      <c r="Q30" s="17"/>
      <c r="R30" s="17">
        <f t="shared" ref="R30:R35" si="7">J30+L30+M30+N30+O30+P30+Q30</f>
        <v>0</v>
      </c>
      <c r="S30" s="22" t="e">
        <f t="shared" si="3"/>
        <v>#DIV/0!</v>
      </c>
    </row>
    <row r="31" spans="1:19" s="45" customFormat="1" ht="12.75" hidden="1" customHeight="1" x14ac:dyDescent="0.2">
      <c r="A31" s="31">
        <v>26</v>
      </c>
      <c r="B31" s="17"/>
      <c r="C31" s="17"/>
      <c r="D31" s="17"/>
      <c r="E31" s="17"/>
      <c r="F31" s="17"/>
      <c r="G31" s="17"/>
      <c r="H31" s="17"/>
      <c r="I31" s="17"/>
      <c r="J31" s="17">
        <f t="shared" si="5"/>
        <v>0</v>
      </c>
      <c r="K31" s="22" t="e">
        <f t="shared" si="6"/>
        <v>#DIV/0!</v>
      </c>
      <c r="L31" s="17"/>
      <c r="M31" s="17"/>
      <c r="N31" s="17"/>
      <c r="O31" s="17"/>
      <c r="P31" s="17"/>
      <c r="Q31" s="17"/>
      <c r="R31" s="17">
        <f t="shared" si="7"/>
        <v>0</v>
      </c>
      <c r="S31" s="22" t="e">
        <f t="shared" si="3"/>
        <v>#DIV/0!</v>
      </c>
    </row>
    <row r="32" spans="1:19" s="45" customFormat="1" ht="12.75" hidden="1" customHeight="1" x14ac:dyDescent="0.2">
      <c r="A32" s="31">
        <v>27</v>
      </c>
      <c r="B32" s="17"/>
      <c r="C32" s="17"/>
      <c r="D32" s="17"/>
      <c r="E32" s="17"/>
      <c r="F32" s="17"/>
      <c r="G32" s="17"/>
      <c r="H32" s="17"/>
      <c r="I32" s="17"/>
      <c r="J32" s="17">
        <f t="shared" si="5"/>
        <v>0</v>
      </c>
      <c r="K32" s="22" t="e">
        <f t="shared" si="6"/>
        <v>#DIV/0!</v>
      </c>
      <c r="L32" s="17"/>
      <c r="M32" s="17"/>
      <c r="N32" s="17"/>
      <c r="O32" s="17"/>
      <c r="P32" s="17"/>
      <c r="Q32" s="17"/>
      <c r="R32" s="17">
        <f t="shared" si="7"/>
        <v>0</v>
      </c>
      <c r="S32" s="22" t="e">
        <f t="shared" si="3"/>
        <v>#DIV/0!</v>
      </c>
    </row>
    <row r="33" spans="1:19" s="45" customFormat="1" ht="12.75" hidden="1" customHeight="1" x14ac:dyDescent="0.2">
      <c r="A33" s="31">
        <v>28</v>
      </c>
      <c r="B33" s="35"/>
      <c r="C33" s="17"/>
      <c r="D33" s="17"/>
      <c r="E33" s="17"/>
      <c r="F33" s="17"/>
      <c r="G33" s="17"/>
      <c r="H33" s="17"/>
      <c r="I33" s="17"/>
      <c r="J33" s="17">
        <f t="shared" si="5"/>
        <v>0</v>
      </c>
      <c r="K33" s="22" t="e">
        <f t="shared" si="6"/>
        <v>#DIV/0!</v>
      </c>
      <c r="L33" s="17"/>
      <c r="M33" s="17"/>
      <c r="N33" s="17"/>
      <c r="O33" s="17"/>
      <c r="P33" s="17"/>
      <c r="Q33" s="17"/>
      <c r="R33" s="17">
        <f t="shared" si="7"/>
        <v>0</v>
      </c>
      <c r="S33" s="22" t="e">
        <f t="shared" si="3"/>
        <v>#DIV/0!</v>
      </c>
    </row>
    <row r="34" spans="1:19" s="45" customFormat="1" ht="12.75" hidden="1" customHeight="1" x14ac:dyDescent="0.2">
      <c r="A34" s="31">
        <v>29</v>
      </c>
      <c r="B34" s="17"/>
      <c r="C34" s="17"/>
      <c r="D34" s="17"/>
      <c r="E34" s="17"/>
      <c r="F34" s="17"/>
      <c r="G34" s="17"/>
      <c r="H34" s="17"/>
      <c r="I34" s="17"/>
      <c r="J34" s="17">
        <f t="shared" si="5"/>
        <v>0</v>
      </c>
      <c r="K34" s="22" t="e">
        <f t="shared" si="6"/>
        <v>#DIV/0!</v>
      </c>
      <c r="L34" s="17"/>
      <c r="M34" s="17"/>
      <c r="N34" s="17"/>
      <c r="O34" s="17"/>
      <c r="P34" s="17"/>
      <c r="Q34" s="17"/>
      <c r="R34" s="17">
        <f t="shared" si="7"/>
        <v>0</v>
      </c>
      <c r="S34" s="22" t="e">
        <f t="shared" si="3"/>
        <v>#DIV/0!</v>
      </c>
    </row>
    <row r="35" spans="1:19" s="45" customFormat="1" ht="12.75" hidden="1" customHeight="1" x14ac:dyDescent="0.2">
      <c r="A35" s="31">
        <v>30</v>
      </c>
      <c r="B35" s="17"/>
      <c r="C35" s="17"/>
      <c r="D35" s="17"/>
      <c r="E35" s="17"/>
      <c r="F35" s="17"/>
      <c r="G35" s="17"/>
      <c r="H35" s="17"/>
      <c r="I35" s="17"/>
      <c r="J35" s="17">
        <f t="shared" si="5"/>
        <v>0</v>
      </c>
      <c r="K35" s="22" t="e">
        <f t="shared" si="6"/>
        <v>#DIV/0!</v>
      </c>
      <c r="L35" s="17"/>
      <c r="M35" s="17"/>
      <c r="N35" s="70"/>
      <c r="O35" s="70"/>
      <c r="P35" s="70"/>
      <c r="Q35" s="70"/>
      <c r="R35" s="17">
        <f t="shared" si="7"/>
        <v>0</v>
      </c>
      <c r="S35" s="22" t="e">
        <f t="shared" si="3"/>
        <v>#DIV/0!</v>
      </c>
    </row>
    <row r="36" spans="1:19" ht="15.75" x14ac:dyDescent="0.25">
      <c r="C36" s="49" t="s">
        <v>29</v>
      </c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</row>
    <row r="37" spans="1:19" s="19" customFormat="1" ht="12.75" customHeight="1" x14ac:dyDescent="0.2">
      <c r="A37" s="18" t="s">
        <v>0</v>
      </c>
      <c r="B37" s="137" t="s">
        <v>1</v>
      </c>
      <c r="C37" s="137" t="s">
        <v>59</v>
      </c>
      <c r="D37" s="135">
        <v>1</v>
      </c>
      <c r="E37" s="135">
        <v>2</v>
      </c>
      <c r="F37" s="135">
        <v>3</v>
      </c>
      <c r="G37" s="135">
        <v>4</v>
      </c>
      <c r="H37" s="135">
        <v>5</v>
      </c>
      <c r="I37" s="135">
        <v>6</v>
      </c>
      <c r="J37" s="18" t="s">
        <v>10</v>
      </c>
      <c r="K37" s="18" t="s">
        <v>11</v>
      </c>
      <c r="L37" s="135">
        <v>7</v>
      </c>
      <c r="M37" s="135">
        <v>8</v>
      </c>
      <c r="N37" s="135">
        <v>9</v>
      </c>
      <c r="O37" s="143">
        <v>10</v>
      </c>
      <c r="P37" s="143">
        <v>11</v>
      </c>
      <c r="Q37" s="143">
        <v>12</v>
      </c>
      <c r="R37" s="18" t="s">
        <v>18</v>
      </c>
      <c r="S37" s="18" t="s">
        <v>19</v>
      </c>
    </row>
    <row r="38" spans="1:19" s="19" customFormat="1" ht="3" customHeight="1" x14ac:dyDescent="0.25">
      <c r="A38" s="20"/>
      <c r="B38" s="138"/>
      <c r="C38" s="138"/>
      <c r="D38" s="136"/>
      <c r="E38" s="136"/>
      <c r="F38" s="136"/>
      <c r="G38" s="136"/>
      <c r="H38" s="136"/>
      <c r="I38" s="136"/>
      <c r="J38" s="21" t="s">
        <v>27</v>
      </c>
      <c r="K38" s="21" t="s">
        <v>27</v>
      </c>
      <c r="L38" s="136"/>
      <c r="M38" s="136"/>
      <c r="N38" s="136"/>
      <c r="O38" s="144"/>
      <c r="P38" s="144"/>
      <c r="Q38" s="144"/>
      <c r="R38" s="21" t="s">
        <v>28</v>
      </c>
      <c r="S38" s="21" t="s">
        <v>28</v>
      </c>
    </row>
    <row r="39" spans="1:19" s="45" customFormat="1" x14ac:dyDescent="0.2">
      <c r="A39" s="132">
        <v>1</v>
      </c>
      <c r="B39" s="17" t="s">
        <v>42</v>
      </c>
      <c r="C39" s="17" t="s">
        <v>62</v>
      </c>
      <c r="D39" s="17">
        <v>173</v>
      </c>
      <c r="E39" s="17">
        <v>180</v>
      </c>
      <c r="F39" s="17">
        <v>217</v>
      </c>
      <c r="G39" s="17">
        <v>168</v>
      </c>
      <c r="H39" s="17">
        <v>198</v>
      </c>
      <c r="I39" s="17">
        <v>192</v>
      </c>
      <c r="J39" s="17">
        <f t="shared" ref="J39:J52" si="8">D39+E39+F39+G39+H39+I39</f>
        <v>1128</v>
      </c>
      <c r="K39" s="22">
        <f t="shared" ref="K39:K54" si="9">AVERAGE(D39:I39)</f>
        <v>188</v>
      </c>
      <c r="L39" s="17">
        <v>206</v>
      </c>
      <c r="M39" s="17">
        <v>196</v>
      </c>
      <c r="N39" s="17">
        <v>191</v>
      </c>
      <c r="O39" s="17">
        <v>166</v>
      </c>
      <c r="P39" s="17">
        <v>182</v>
      </c>
      <c r="Q39" s="17">
        <v>197</v>
      </c>
      <c r="R39" s="17">
        <f t="shared" ref="R39:R52" si="10">J39+L39+M39+N39+O39+P39+Q39</f>
        <v>2266</v>
      </c>
      <c r="S39" s="22">
        <f t="shared" ref="S39:S52" si="11">AVERAGE(D39:I39,L39:Q39)</f>
        <v>188.83333333333334</v>
      </c>
    </row>
    <row r="40" spans="1:19" s="45" customFormat="1" x14ac:dyDescent="0.2">
      <c r="A40" s="132">
        <v>2</v>
      </c>
      <c r="B40" s="17" t="s">
        <v>72</v>
      </c>
      <c r="C40" s="17" t="s">
        <v>63</v>
      </c>
      <c r="D40" s="17">
        <v>178</v>
      </c>
      <c r="E40" s="17">
        <v>159</v>
      </c>
      <c r="F40" s="17">
        <v>193</v>
      </c>
      <c r="G40" s="17">
        <v>166</v>
      </c>
      <c r="H40" s="17">
        <v>188</v>
      </c>
      <c r="I40" s="17">
        <v>201</v>
      </c>
      <c r="J40" s="17">
        <f t="shared" si="8"/>
        <v>1085</v>
      </c>
      <c r="K40" s="22">
        <f t="shared" si="9"/>
        <v>180.83333333333334</v>
      </c>
      <c r="L40" s="17">
        <v>190</v>
      </c>
      <c r="M40" s="17">
        <v>267</v>
      </c>
      <c r="N40" s="17">
        <v>158</v>
      </c>
      <c r="O40" s="17">
        <v>178</v>
      </c>
      <c r="P40" s="17">
        <v>204</v>
      </c>
      <c r="Q40" s="17">
        <v>171</v>
      </c>
      <c r="R40" s="17">
        <f t="shared" si="10"/>
        <v>2253</v>
      </c>
      <c r="S40" s="22">
        <f t="shared" si="11"/>
        <v>187.75</v>
      </c>
    </row>
    <row r="41" spans="1:19" s="45" customFormat="1" x14ac:dyDescent="0.2">
      <c r="A41" s="132">
        <v>3</v>
      </c>
      <c r="B41" s="35" t="s">
        <v>41</v>
      </c>
      <c r="C41" s="17" t="s">
        <v>62</v>
      </c>
      <c r="D41" s="17">
        <v>152</v>
      </c>
      <c r="E41" s="17">
        <v>210</v>
      </c>
      <c r="F41" s="17">
        <v>184</v>
      </c>
      <c r="G41" s="17">
        <v>230</v>
      </c>
      <c r="H41" s="17">
        <v>214</v>
      </c>
      <c r="I41" s="17">
        <v>216</v>
      </c>
      <c r="J41" s="17">
        <f t="shared" si="8"/>
        <v>1206</v>
      </c>
      <c r="K41" s="22">
        <f t="shared" si="9"/>
        <v>201</v>
      </c>
      <c r="L41" s="17">
        <v>198</v>
      </c>
      <c r="M41" s="17">
        <v>154</v>
      </c>
      <c r="N41" s="17">
        <v>162</v>
      </c>
      <c r="O41" s="17">
        <v>152</v>
      </c>
      <c r="P41" s="17">
        <v>161</v>
      </c>
      <c r="Q41" s="17">
        <v>180</v>
      </c>
      <c r="R41" s="17">
        <f t="shared" si="10"/>
        <v>2213</v>
      </c>
      <c r="S41" s="22">
        <f t="shared" si="11"/>
        <v>184.41666666666666</v>
      </c>
    </row>
    <row r="42" spans="1:19" s="45" customFormat="1" x14ac:dyDescent="0.2">
      <c r="A42" s="132">
        <v>4</v>
      </c>
      <c r="B42" s="17" t="s">
        <v>58</v>
      </c>
      <c r="C42" s="17" t="s">
        <v>63</v>
      </c>
      <c r="D42" s="17">
        <v>225</v>
      </c>
      <c r="E42" s="17">
        <v>168</v>
      </c>
      <c r="F42" s="17">
        <v>141</v>
      </c>
      <c r="G42" s="17">
        <v>160</v>
      </c>
      <c r="H42" s="17">
        <v>185</v>
      </c>
      <c r="I42" s="17">
        <v>157</v>
      </c>
      <c r="J42" s="17">
        <f t="shared" si="8"/>
        <v>1036</v>
      </c>
      <c r="K42" s="22">
        <f t="shared" si="9"/>
        <v>172.66666666666666</v>
      </c>
      <c r="L42" s="17">
        <v>199</v>
      </c>
      <c r="M42" s="17">
        <v>182</v>
      </c>
      <c r="N42" s="17">
        <v>169</v>
      </c>
      <c r="O42" s="17">
        <v>205</v>
      </c>
      <c r="P42" s="17">
        <v>193</v>
      </c>
      <c r="Q42" s="17">
        <v>190</v>
      </c>
      <c r="R42" s="17">
        <f t="shared" si="10"/>
        <v>2174</v>
      </c>
      <c r="S42" s="22">
        <f t="shared" si="11"/>
        <v>181.16666666666666</v>
      </c>
    </row>
    <row r="43" spans="1:19" s="45" customFormat="1" x14ac:dyDescent="0.2">
      <c r="A43" s="132">
        <v>5</v>
      </c>
      <c r="B43" s="17" t="s">
        <v>94</v>
      </c>
      <c r="C43" s="17" t="s">
        <v>60</v>
      </c>
      <c r="D43" s="17">
        <v>183</v>
      </c>
      <c r="E43" s="17">
        <v>164</v>
      </c>
      <c r="F43" s="17">
        <v>150</v>
      </c>
      <c r="G43" s="17">
        <v>174</v>
      </c>
      <c r="H43" s="17">
        <v>169</v>
      </c>
      <c r="I43" s="17">
        <v>204</v>
      </c>
      <c r="J43" s="17">
        <f t="shared" si="8"/>
        <v>1044</v>
      </c>
      <c r="K43" s="22">
        <f t="shared" si="9"/>
        <v>174</v>
      </c>
      <c r="L43" s="17">
        <v>238</v>
      </c>
      <c r="M43" s="17">
        <v>179</v>
      </c>
      <c r="N43" s="17">
        <v>158</v>
      </c>
      <c r="O43" s="17">
        <v>193</v>
      </c>
      <c r="P43" s="17">
        <v>206</v>
      </c>
      <c r="Q43" s="17">
        <v>147</v>
      </c>
      <c r="R43" s="17">
        <f t="shared" si="10"/>
        <v>2165</v>
      </c>
      <c r="S43" s="22">
        <f t="shared" ref="S43:S46" si="12">AVERAGE(D43:I43,L43:Q43)</f>
        <v>180.41666666666666</v>
      </c>
    </row>
    <row r="44" spans="1:19" s="45" customFormat="1" x14ac:dyDescent="0.2">
      <c r="A44" s="132">
        <v>6</v>
      </c>
      <c r="B44" s="17" t="s">
        <v>95</v>
      </c>
      <c r="C44" s="17" t="s">
        <v>63</v>
      </c>
      <c r="D44" s="17">
        <v>237</v>
      </c>
      <c r="E44" s="17">
        <v>150</v>
      </c>
      <c r="F44" s="17">
        <v>165</v>
      </c>
      <c r="G44" s="17">
        <v>145</v>
      </c>
      <c r="H44" s="17">
        <v>142</v>
      </c>
      <c r="I44" s="17">
        <v>189</v>
      </c>
      <c r="J44" s="17">
        <f t="shared" si="8"/>
        <v>1028</v>
      </c>
      <c r="K44" s="22">
        <f t="shared" si="9"/>
        <v>171.33333333333334</v>
      </c>
      <c r="L44" s="17">
        <v>180</v>
      </c>
      <c r="M44" s="17">
        <v>146</v>
      </c>
      <c r="N44" s="17">
        <v>172</v>
      </c>
      <c r="O44" s="17">
        <v>211</v>
      </c>
      <c r="P44" s="17">
        <v>194</v>
      </c>
      <c r="Q44" s="17">
        <v>171</v>
      </c>
      <c r="R44" s="17">
        <f t="shared" si="10"/>
        <v>2102</v>
      </c>
      <c r="S44" s="22">
        <f t="shared" si="12"/>
        <v>175.16666666666666</v>
      </c>
    </row>
    <row r="45" spans="1:19" s="45" customFormat="1" x14ac:dyDescent="0.2">
      <c r="A45" s="132">
        <v>7</v>
      </c>
      <c r="B45" s="17" t="s">
        <v>92</v>
      </c>
      <c r="C45" s="17" t="s">
        <v>62</v>
      </c>
      <c r="D45" s="17">
        <v>191</v>
      </c>
      <c r="E45" s="17">
        <v>116</v>
      </c>
      <c r="F45" s="17">
        <v>178</v>
      </c>
      <c r="G45" s="17">
        <v>140</v>
      </c>
      <c r="H45" s="17">
        <v>196</v>
      </c>
      <c r="I45" s="17">
        <v>236</v>
      </c>
      <c r="J45" s="17">
        <f t="shared" si="8"/>
        <v>1057</v>
      </c>
      <c r="K45" s="22">
        <f t="shared" si="9"/>
        <v>176.16666666666666</v>
      </c>
      <c r="L45" s="17">
        <v>191</v>
      </c>
      <c r="M45" s="17">
        <v>143</v>
      </c>
      <c r="N45" s="17">
        <v>165</v>
      </c>
      <c r="O45" s="17">
        <v>177</v>
      </c>
      <c r="P45" s="17">
        <v>172</v>
      </c>
      <c r="Q45" s="17">
        <v>193</v>
      </c>
      <c r="R45" s="17">
        <f t="shared" si="10"/>
        <v>2098</v>
      </c>
      <c r="S45" s="22">
        <f t="shared" si="12"/>
        <v>174.83333333333334</v>
      </c>
    </row>
    <row r="46" spans="1:19" s="45" customFormat="1" ht="13.5" thickBot="1" x14ac:dyDescent="0.25">
      <c r="A46" s="133">
        <v>8</v>
      </c>
      <c r="B46" s="102" t="s">
        <v>89</v>
      </c>
      <c r="C46" s="102" t="s">
        <v>60</v>
      </c>
      <c r="D46" s="102">
        <v>168</v>
      </c>
      <c r="E46" s="102">
        <v>151</v>
      </c>
      <c r="F46" s="102">
        <v>183</v>
      </c>
      <c r="G46" s="102">
        <v>164</v>
      </c>
      <c r="H46" s="102">
        <v>149</v>
      </c>
      <c r="I46" s="102">
        <v>187</v>
      </c>
      <c r="J46" s="102">
        <f t="shared" si="8"/>
        <v>1002</v>
      </c>
      <c r="K46" s="130">
        <f t="shared" si="9"/>
        <v>167</v>
      </c>
      <c r="L46" s="102">
        <v>149</v>
      </c>
      <c r="M46" s="102">
        <v>178</v>
      </c>
      <c r="N46" s="102">
        <v>171</v>
      </c>
      <c r="O46" s="102">
        <v>140</v>
      </c>
      <c r="P46" s="102">
        <v>157</v>
      </c>
      <c r="Q46" s="102">
        <v>211</v>
      </c>
      <c r="R46" s="102">
        <f t="shared" si="10"/>
        <v>2008</v>
      </c>
      <c r="S46" s="130">
        <f t="shared" si="12"/>
        <v>167.33333333333334</v>
      </c>
    </row>
    <row r="47" spans="1:19" s="45" customFormat="1" ht="13.5" thickTop="1" x14ac:dyDescent="0.2">
      <c r="A47" s="34">
        <v>9</v>
      </c>
      <c r="B47" s="32" t="s">
        <v>74</v>
      </c>
      <c r="C47" s="32" t="s">
        <v>61</v>
      </c>
      <c r="D47" s="32">
        <v>206</v>
      </c>
      <c r="E47" s="32">
        <v>171</v>
      </c>
      <c r="F47" s="32">
        <v>130</v>
      </c>
      <c r="G47" s="32">
        <v>195</v>
      </c>
      <c r="H47" s="32">
        <v>155</v>
      </c>
      <c r="I47" s="32">
        <v>150</v>
      </c>
      <c r="J47" s="32">
        <f t="shared" si="8"/>
        <v>1007</v>
      </c>
      <c r="K47" s="131">
        <f t="shared" si="9"/>
        <v>167.83333333333334</v>
      </c>
      <c r="L47" s="32">
        <v>168</v>
      </c>
      <c r="M47" s="32">
        <v>159</v>
      </c>
      <c r="N47" s="32">
        <v>129</v>
      </c>
      <c r="O47" s="32">
        <v>177</v>
      </c>
      <c r="P47" s="32">
        <v>146</v>
      </c>
      <c r="Q47" s="32">
        <v>208</v>
      </c>
      <c r="R47" s="32">
        <f t="shared" si="10"/>
        <v>1994</v>
      </c>
      <c r="S47" s="131">
        <f>AVERAGE(D47:I47,L47:Q47)</f>
        <v>166.16666666666666</v>
      </c>
    </row>
    <row r="48" spans="1:19" s="45" customFormat="1" x14ac:dyDescent="0.2">
      <c r="A48" s="31">
        <v>10</v>
      </c>
      <c r="B48" s="17" t="s">
        <v>73</v>
      </c>
      <c r="C48" s="17" t="s">
        <v>63</v>
      </c>
      <c r="D48" s="17">
        <v>125</v>
      </c>
      <c r="E48" s="17">
        <v>198</v>
      </c>
      <c r="F48" s="17">
        <v>189</v>
      </c>
      <c r="G48" s="17">
        <v>179</v>
      </c>
      <c r="H48" s="17">
        <v>172</v>
      </c>
      <c r="I48" s="17">
        <v>157</v>
      </c>
      <c r="J48" s="17">
        <f t="shared" si="8"/>
        <v>1020</v>
      </c>
      <c r="K48" s="22">
        <f t="shared" si="9"/>
        <v>170</v>
      </c>
      <c r="L48" s="17">
        <v>150</v>
      </c>
      <c r="M48" s="17">
        <v>158</v>
      </c>
      <c r="N48" s="17">
        <v>136</v>
      </c>
      <c r="O48" s="17">
        <v>150</v>
      </c>
      <c r="P48" s="17">
        <v>155</v>
      </c>
      <c r="Q48" s="17">
        <v>158</v>
      </c>
      <c r="R48" s="17">
        <f t="shared" si="10"/>
        <v>1927</v>
      </c>
      <c r="S48" s="22">
        <f>AVERAGE(D48:I48,L48:Q48)</f>
        <v>160.58333333333334</v>
      </c>
    </row>
    <row r="49" spans="1:19" s="45" customFormat="1" x14ac:dyDescent="0.2">
      <c r="A49" s="31">
        <v>11</v>
      </c>
      <c r="B49" s="17" t="s">
        <v>96</v>
      </c>
      <c r="C49" s="17" t="s">
        <v>60</v>
      </c>
      <c r="D49" s="17">
        <v>130</v>
      </c>
      <c r="E49" s="17">
        <v>174</v>
      </c>
      <c r="F49" s="17">
        <v>182</v>
      </c>
      <c r="G49" s="17">
        <v>148</v>
      </c>
      <c r="H49" s="17">
        <v>145</v>
      </c>
      <c r="I49" s="17">
        <v>147</v>
      </c>
      <c r="J49" s="17">
        <f t="shared" si="8"/>
        <v>926</v>
      </c>
      <c r="K49" s="22">
        <f t="shared" si="9"/>
        <v>154.33333333333334</v>
      </c>
      <c r="L49" s="17">
        <v>146</v>
      </c>
      <c r="M49" s="17">
        <v>155</v>
      </c>
      <c r="N49" s="17">
        <v>215</v>
      </c>
      <c r="O49" s="17">
        <v>150</v>
      </c>
      <c r="P49" s="17">
        <v>148</v>
      </c>
      <c r="Q49" s="17">
        <v>168</v>
      </c>
      <c r="R49" s="17">
        <f t="shared" si="10"/>
        <v>1908</v>
      </c>
      <c r="S49" s="22">
        <f t="shared" si="11"/>
        <v>159</v>
      </c>
    </row>
    <row r="50" spans="1:19" s="45" customFormat="1" x14ac:dyDescent="0.2">
      <c r="A50" s="31">
        <v>12</v>
      </c>
      <c r="B50" s="17" t="s">
        <v>91</v>
      </c>
      <c r="C50" s="17" t="s">
        <v>63</v>
      </c>
      <c r="D50" s="17">
        <v>140</v>
      </c>
      <c r="E50" s="17">
        <v>158</v>
      </c>
      <c r="F50" s="17">
        <v>160</v>
      </c>
      <c r="G50" s="17">
        <v>148</v>
      </c>
      <c r="H50" s="17">
        <v>181</v>
      </c>
      <c r="I50" s="17">
        <v>132</v>
      </c>
      <c r="J50" s="17">
        <f t="shared" si="8"/>
        <v>919</v>
      </c>
      <c r="K50" s="22">
        <f t="shared" si="9"/>
        <v>153.16666666666666</v>
      </c>
      <c r="L50" s="17">
        <v>168</v>
      </c>
      <c r="M50" s="17">
        <v>160</v>
      </c>
      <c r="N50" s="17">
        <v>155</v>
      </c>
      <c r="O50" s="17">
        <v>174</v>
      </c>
      <c r="P50" s="17">
        <v>164</v>
      </c>
      <c r="Q50" s="17">
        <v>166</v>
      </c>
      <c r="R50" s="17">
        <f t="shared" si="10"/>
        <v>1906</v>
      </c>
      <c r="S50" s="22">
        <f t="shared" si="11"/>
        <v>158.83333333333334</v>
      </c>
    </row>
    <row r="51" spans="1:19" s="45" customFormat="1" x14ac:dyDescent="0.2">
      <c r="A51" s="31">
        <v>13</v>
      </c>
      <c r="B51" s="17" t="s">
        <v>57</v>
      </c>
      <c r="C51" s="17" t="s">
        <v>62</v>
      </c>
      <c r="D51" s="17">
        <v>155</v>
      </c>
      <c r="E51" s="17">
        <v>131</v>
      </c>
      <c r="F51" s="17">
        <v>189</v>
      </c>
      <c r="G51" s="17">
        <v>143</v>
      </c>
      <c r="H51" s="17">
        <v>150</v>
      </c>
      <c r="I51" s="17">
        <v>169</v>
      </c>
      <c r="J51" s="17">
        <f t="shared" si="8"/>
        <v>937</v>
      </c>
      <c r="K51" s="22">
        <f t="shared" si="9"/>
        <v>156.16666666666666</v>
      </c>
      <c r="L51" s="17">
        <v>142</v>
      </c>
      <c r="M51" s="17">
        <v>143</v>
      </c>
      <c r="N51" s="17">
        <v>133</v>
      </c>
      <c r="O51" s="17">
        <v>186</v>
      </c>
      <c r="P51" s="17">
        <v>158</v>
      </c>
      <c r="Q51" s="17">
        <v>183</v>
      </c>
      <c r="R51" s="17">
        <f t="shared" si="10"/>
        <v>1882</v>
      </c>
      <c r="S51" s="22">
        <f t="shared" si="11"/>
        <v>156.83333333333334</v>
      </c>
    </row>
    <row r="52" spans="1:19" s="45" customFormat="1" x14ac:dyDescent="0.2">
      <c r="A52" s="31">
        <v>14</v>
      </c>
      <c r="B52" s="17" t="s">
        <v>90</v>
      </c>
      <c r="C52" s="17" t="s">
        <v>60</v>
      </c>
      <c r="D52" s="17">
        <v>142</v>
      </c>
      <c r="E52" s="17">
        <v>140</v>
      </c>
      <c r="F52" s="17">
        <v>124</v>
      </c>
      <c r="G52" s="17">
        <v>140</v>
      </c>
      <c r="H52" s="17">
        <v>177</v>
      </c>
      <c r="I52" s="17">
        <v>157</v>
      </c>
      <c r="J52" s="17">
        <f t="shared" si="8"/>
        <v>880</v>
      </c>
      <c r="K52" s="22">
        <f t="shared" si="9"/>
        <v>146.66666666666666</v>
      </c>
      <c r="L52" s="17">
        <v>169</v>
      </c>
      <c r="M52" s="17">
        <v>194</v>
      </c>
      <c r="N52" s="17">
        <v>153</v>
      </c>
      <c r="O52" s="17">
        <v>171</v>
      </c>
      <c r="P52" s="17">
        <v>162</v>
      </c>
      <c r="Q52" s="17">
        <v>143</v>
      </c>
      <c r="R52" s="17">
        <f t="shared" si="10"/>
        <v>1872</v>
      </c>
      <c r="S52" s="22">
        <f t="shared" si="11"/>
        <v>156</v>
      </c>
    </row>
    <row r="53" spans="1:19" s="45" customFormat="1" hidden="1" x14ac:dyDescent="0.2">
      <c r="A53" s="31">
        <v>15</v>
      </c>
      <c r="B53" s="17"/>
      <c r="C53" s="17"/>
      <c r="D53" s="17"/>
      <c r="E53" s="17"/>
      <c r="F53" s="17"/>
      <c r="G53" s="17"/>
      <c r="H53" s="17"/>
      <c r="I53" s="17"/>
      <c r="J53" s="17">
        <f t="shared" ref="J53:J54" si="13">D53+E53+F53+G53+H53+I53</f>
        <v>0</v>
      </c>
      <c r="K53" s="22" t="e">
        <f t="shared" si="9"/>
        <v>#DIV/0!</v>
      </c>
      <c r="L53" s="17"/>
      <c r="M53" s="17"/>
      <c r="N53" s="17"/>
      <c r="O53" s="17"/>
      <c r="P53" s="17"/>
      <c r="Q53" s="17"/>
      <c r="R53" s="17">
        <f t="shared" ref="R53:R54" si="14">J53+L53+M53+N53+O53+P53+Q53</f>
        <v>0</v>
      </c>
      <c r="S53" s="22" t="e">
        <f>AVERAGE(D53:I53,L53:Q53)</f>
        <v>#DIV/0!</v>
      </c>
    </row>
    <row r="54" spans="1:19" s="45" customFormat="1" hidden="1" x14ac:dyDescent="0.2">
      <c r="A54" s="31">
        <v>16</v>
      </c>
      <c r="B54" s="17"/>
      <c r="C54" s="17"/>
      <c r="D54" s="17"/>
      <c r="E54" s="17"/>
      <c r="F54" s="17"/>
      <c r="G54" s="17"/>
      <c r="H54" s="17"/>
      <c r="I54" s="17"/>
      <c r="J54" s="17">
        <f t="shared" si="13"/>
        <v>0</v>
      </c>
      <c r="K54" s="22" t="e">
        <f t="shared" si="9"/>
        <v>#DIV/0!</v>
      </c>
      <c r="L54" s="17"/>
      <c r="M54" s="17"/>
      <c r="N54" s="17"/>
      <c r="O54" s="17"/>
      <c r="P54" s="17"/>
      <c r="Q54" s="17"/>
      <c r="R54" s="17">
        <f t="shared" si="14"/>
        <v>0</v>
      </c>
      <c r="S54" s="22" t="e">
        <f>AVERAGE(D54:I54,L54:Q54)</f>
        <v>#DIV/0!</v>
      </c>
    </row>
  </sheetData>
  <sortState ref="B6:R29">
    <sortCondition descending="1" ref="R6"/>
  </sortState>
  <mergeCells count="28">
    <mergeCell ref="G4:G5"/>
    <mergeCell ref="H4:H5"/>
    <mergeCell ref="I4:I5"/>
    <mergeCell ref="F4:F5"/>
    <mergeCell ref="B4:B5"/>
    <mergeCell ref="C4:C5"/>
    <mergeCell ref="D4:D5"/>
    <mergeCell ref="E4:E5"/>
    <mergeCell ref="L37:L38"/>
    <mergeCell ref="O4:O5"/>
    <mergeCell ref="P4:P5"/>
    <mergeCell ref="Q4:Q5"/>
    <mergeCell ref="N4:N5"/>
    <mergeCell ref="L4:L5"/>
    <mergeCell ref="M4:M5"/>
    <mergeCell ref="Q37:Q38"/>
    <mergeCell ref="M37:M38"/>
    <mergeCell ref="N37:N38"/>
    <mergeCell ref="O37:O38"/>
    <mergeCell ref="P37:P38"/>
    <mergeCell ref="G37:G38"/>
    <mergeCell ref="H37:H38"/>
    <mergeCell ref="I37:I38"/>
    <mergeCell ref="B37:B38"/>
    <mergeCell ref="C37:C38"/>
    <mergeCell ref="D37:D38"/>
    <mergeCell ref="E37:E38"/>
    <mergeCell ref="F37:F38"/>
  </mergeCells>
  <phoneticPr fontId="2" type="noConversion"/>
  <printOptions horizontalCentered="1" verticalCentered="1"/>
  <pageMargins left="0.11811023622047245" right="0.19685039370078741" top="0.15748031496062992" bottom="0.11811023622047245" header="0.15748031496062992" footer="0.11811023622047245"/>
  <pageSetup paperSize="9" scale="13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9"/>
  <sheetViews>
    <sheetView zoomScale="90" zoomScaleNormal="90" workbookViewId="0">
      <selection activeCell="C38" sqref="C38"/>
    </sheetView>
  </sheetViews>
  <sheetFormatPr defaultRowHeight="12.75" x14ac:dyDescent="0.2"/>
  <cols>
    <col min="1" max="1" width="5.7109375" customWidth="1"/>
    <col min="2" max="2" width="8.28515625" customWidth="1"/>
    <col min="3" max="3" width="22.85546875" bestFit="1" customWidth="1"/>
    <col min="4" max="17" width="5.7109375" customWidth="1"/>
  </cols>
  <sheetData>
    <row r="1" spans="1:29" s="4" customFormat="1" ht="26.25" customHeight="1" x14ac:dyDescent="0.3">
      <c r="A1" s="122"/>
      <c r="B1" s="122"/>
      <c r="C1" s="122"/>
      <c r="D1" s="122"/>
      <c r="E1" s="122"/>
      <c r="F1" s="122"/>
      <c r="G1" s="122"/>
      <c r="H1" s="122" t="str">
        <f>квал!C1</f>
        <v>XXV КУБОК РК</v>
      </c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</row>
    <row r="2" spans="1:29" s="4" customFormat="1" ht="15.75" x14ac:dyDescent="0.25">
      <c r="A2" s="123"/>
      <c r="B2" s="123"/>
      <c r="C2" s="123"/>
      <c r="D2" s="123"/>
      <c r="E2" s="123"/>
      <c r="F2" s="123"/>
      <c r="G2" s="123"/>
      <c r="H2" s="123" t="str">
        <f>квал!C2</f>
        <v>ОФИЦИАЛЬНЫЙ РЕЙТИНГОВЫЙ ТУРНИР 2024 Г0ДА</v>
      </c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</row>
    <row r="3" spans="1:29" s="4" customFormat="1" ht="15.75" x14ac:dyDescent="0.25">
      <c r="A3" s="26"/>
      <c r="B3" s="26"/>
      <c r="C3" s="26"/>
      <c r="D3" s="26"/>
      <c r="E3" s="26"/>
      <c r="F3" s="26"/>
      <c r="G3" s="26"/>
      <c r="H3" s="94"/>
      <c r="I3" s="94"/>
      <c r="J3" s="94"/>
      <c r="K3" s="94"/>
      <c r="L3" s="26"/>
      <c r="M3" s="26"/>
      <c r="N3" s="26"/>
      <c r="O3" s="26"/>
      <c r="P3" s="26"/>
      <c r="Q3" s="26"/>
      <c r="R3" s="26"/>
      <c r="S3" s="26"/>
      <c r="T3" s="26"/>
      <c r="U3" s="25"/>
      <c r="V3" s="26"/>
    </row>
    <row r="4" spans="1:29" s="4" customFormat="1" ht="18.75" thickBot="1" x14ac:dyDescent="0.3">
      <c r="A4" s="161" t="s">
        <v>25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2"/>
      <c r="X4" s="162"/>
      <c r="Y4" s="162"/>
      <c r="Z4" s="162"/>
      <c r="AA4" s="162"/>
      <c r="AB4" s="162"/>
      <c r="AC4" s="162"/>
    </row>
    <row r="5" spans="1:29" ht="13.5" hidden="1" thickBot="1" x14ac:dyDescent="0.25"/>
    <row r="6" spans="1:29" x14ac:dyDescent="0.2">
      <c r="A6" s="148" t="s">
        <v>43</v>
      </c>
      <c r="B6" s="127"/>
      <c r="C6" s="150" t="s">
        <v>44</v>
      </c>
      <c r="D6" s="152">
        <v>1</v>
      </c>
      <c r="E6" s="148" t="s">
        <v>45</v>
      </c>
      <c r="F6" s="152">
        <v>2</v>
      </c>
      <c r="G6" s="148" t="s">
        <v>45</v>
      </c>
      <c r="H6" s="152">
        <v>3</v>
      </c>
      <c r="I6" s="148" t="s">
        <v>45</v>
      </c>
      <c r="J6" s="154">
        <v>4</v>
      </c>
      <c r="K6" s="148" t="s">
        <v>45</v>
      </c>
      <c r="L6" s="154">
        <v>5</v>
      </c>
      <c r="M6" s="148" t="s">
        <v>45</v>
      </c>
      <c r="N6" s="154">
        <v>6</v>
      </c>
      <c r="O6" s="148" t="s">
        <v>45</v>
      </c>
      <c r="P6" s="154">
        <v>7</v>
      </c>
      <c r="Q6" s="148" t="s">
        <v>45</v>
      </c>
      <c r="R6" s="148" t="s">
        <v>46</v>
      </c>
      <c r="S6" s="98"/>
      <c r="T6" s="97"/>
    </row>
    <row r="7" spans="1:29" ht="13.5" thickBot="1" x14ac:dyDescent="0.25">
      <c r="A7" s="149"/>
      <c r="B7" s="128" t="s">
        <v>53</v>
      </c>
      <c r="C7" s="151"/>
      <c r="D7" s="153"/>
      <c r="E7" s="149"/>
      <c r="F7" s="153"/>
      <c r="G7" s="149"/>
      <c r="H7" s="153"/>
      <c r="I7" s="149"/>
      <c r="J7" s="155"/>
      <c r="K7" s="149"/>
      <c r="L7" s="155"/>
      <c r="M7" s="149"/>
      <c r="N7" s="155"/>
      <c r="O7" s="149"/>
      <c r="P7" s="155"/>
      <c r="Q7" s="149"/>
      <c r="R7" s="149"/>
      <c r="S7" s="100" t="s">
        <v>47</v>
      </c>
      <c r="T7" s="99" t="s">
        <v>48</v>
      </c>
    </row>
    <row r="8" spans="1:29" x14ac:dyDescent="0.2">
      <c r="A8" s="168">
        <v>1</v>
      </c>
      <c r="B8" s="34">
        <v>2595</v>
      </c>
      <c r="C8" s="32" t="s">
        <v>56</v>
      </c>
      <c r="D8" s="32">
        <v>201</v>
      </c>
      <c r="E8" s="32">
        <v>25</v>
      </c>
      <c r="F8" s="32">
        <v>183</v>
      </c>
      <c r="G8" s="32">
        <v>0</v>
      </c>
      <c r="H8" s="32">
        <v>259</v>
      </c>
      <c r="I8" s="32">
        <v>30</v>
      </c>
      <c r="J8" s="32">
        <v>215</v>
      </c>
      <c r="K8" s="32">
        <v>25</v>
      </c>
      <c r="L8" s="32">
        <v>209</v>
      </c>
      <c r="M8" s="32">
        <v>5</v>
      </c>
      <c r="N8" s="32">
        <v>215</v>
      </c>
      <c r="O8" s="32">
        <v>25</v>
      </c>
      <c r="P8" s="32">
        <v>222</v>
      </c>
      <c r="Q8" s="32">
        <v>5</v>
      </c>
      <c r="R8" s="50">
        <v>115</v>
      </c>
      <c r="S8" s="27">
        <v>4214</v>
      </c>
      <c r="T8" s="95">
        <v>215.73684210526315</v>
      </c>
    </row>
    <row r="9" spans="1:29" x14ac:dyDescent="0.2">
      <c r="A9" s="132">
        <v>2</v>
      </c>
      <c r="B9" s="34">
        <v>2430</v>
      </c>
      <c r="C9" s="32" t="s">
        <v>40</v>
      </c>
      <c r="D9" s="17">
        <v>239</v>
      </c>
      <c r="E9" s="17">
        <v>25</v>
      </c>
      <c r="F9" s="17">
        <v>234</v>
      </c>
      <c r="G9" s="17">
        <v>25</v>
      </c>
      <c r="H9" s="17">
        <v>269</v>
      </c>
      <c r="I9" s="17">
        <v>30</v>
      </c>
      <c r="J9" s="17">
        <v>221</v>
      </c>
      <c r="K9" s="17">
        <v>25</v>
      </c>
      <c r="L9" s="17">
        <v>212</v>
      </c>
      <c r="M9" s="17">
        <v>25</v>
      </c>
      <c r="N9" s="17">
        <v>193</v>
      </c>
      <c r="O9" s="17">
        <v>20</v>
      </c>
      <c r="P9" s="17">
        <v>230</v>
      </c>
      <c r="Q9" s="17">
        <v>25</v>
      </c>
      <c r="R9" s="50">
        <v>175</v>
      </c>
      <c r="S9" s="27">
        <v>4203</v>
      </c>
      <c r="T9" s="95">
        <v>212</v>
      </c>
    </row>
    <row r="10" spans="1:29" ht="13.5" thickBot="1" x14ac:dyDescent="0.25">
      <c r="A10" s="133">
        <v>3</v>
      </c>
      <c r="B10" s="101">
        <v>2608</v>
      </c>
      <c r="C10" s="102" t="s">
        <v>37</v>
      </c>
      <c r="D10" s="102">
        <v>192</v>
      </c>
      <c r="E10" s="102">
        <v>0</v>
      </c>
      <c r="F10" s="102">
        <v>199</v>
      </c>
      <c r="G10" s="102">
        <v>0</v>
      </c>
      <c r="H10" s="102">
        <v>202</v>
      </c>
      <c r="I10" s="102">
        <v>25</v>
      </c>
      <c r="J10" s="102">
        <v>223</v>
      </c>
      <c r="K10" s="102">
        <v>5</v>
      </c>
      <c r="L10" s="102">
        <v>173</v>
      </c>
      <c r="M10" s="102">
        <v>0</v>
      </c>
      <c r="N10" s="102">
        <v>183</v>
      </c>
      <c r="O10" s="102">
        <v>0</v>
      </c>
      <c r="P10" s="102">
        <v>247</v>
      </c>
      <c r="Q10" s="102">
        <v>25</v>
      </c>
      <c r="R10" s="103">
        <v>55</v>
      </c>
      <c r="S10" s="104">
        <v>4082</v>
      </c>
      <c r="T10" s="105">
        <v>211.94736842105263</v>
      </c>
    </row>
    <row r="11" spans="1:29" ht="13.5" thickTop="1" x14ac:dyDescent="0.2">
      <c r="A11" s="34">
        <v>4</v>
      </c>
      <c r="B11" s="34">
        <v>2381</v>
      </c>
      <c r="C11" s="32" t="s">
        <v>38</v>
      </c>
      <c r="D11" s="32">
        <v>189</v>
      </c>
      <c r="E11" s="32">
        <v>20</v>
      </c>
      <c r="F11" s="32">
        <v>207</v>
      </c>
      <c r="G11" s="32">
        <v>25</v>
      </c>
      <c r="H11" s="32">
        <v>201</v>
      </c>
      <c r="I11" s="32">
        <v>5</v>
      </c>
      <c r="J11" s="32">
        <v>247</v>
      </c>
      <c r="K11" s="32">
        <v>25</v>
      </c>
      <c r="L11" s="32">
        <v>232</v>
      </c>
      <c r="M11" s="32">
        <v>25</v>
      </c>
      <c r="N11" s="32">
        <v>188</v>
      </c>
      <c r="O11" s="32">
        <v>0</v>
      </c>
      <c r="P11" s="32">
        <v>245</v>
      </c>
      <c r="Q11" s="32">
        <v>25</v>
      </c>
      <c r="R11" s="50">
        <v>125</v>
      </c>
      <c r="S11" s="27">
        <v>4015</v>
      </c>
      <c r="T11" s="95">
        <v>204.73684210526315</v>
      </c>
    </row>
    <row r="12" spans="1:29" x14ac:dyDescent="0.2">
      <c r="A12" s="34">
        <v>5</v>
      </c>
      <c r="B12" s="34">
        <v>2467</v>
      </c>
      <c r="C12" s="32" t="s">
        <v>77</v>
      </c>
      <c r="D12" s="17">
        <v>213</v>
      </c>
      <c r="E12" s="17">
        <v>5</v>
      </c>
      <c r="F12" s="17">
        <v>200</v>
      </c>
      <c r="G12" s="17">
        <v>5</v>
      </c>
      <c r="H12" s="17">
        <v>208</v>
      </c>
      <c r="I12" s="17">
        <v>5</v>
      </c>
      <c r="J12" s="17">
        <v>257</v>
      </c>
      <c r="K12" s="17">
        <v>30</v>
      </c>
      <c r="L12" s="17">
        <v>171</v>
      </c>
      <c r="M12" s="17">
        <v>0</v>
      </c>
      <c r="N12" s="17">
        <v>173</v>
      </c>
      <c r="O12" s="17">
        <v>0</v>
      </c>
      <c r="P12" s="17">
        <v>222</v>
      </c>
      <c r="Q12" s="17">
        <v>25</v>
      </c>
      <c r="R12" s="50">
        <v>70</v>
      </c>
      <c r="S12" s="27">
        <v>3981</v>
      </c>
      <c r="T12" s="95">
        <v>205.84210526315789</v>
      </c>
    </row>
    <row r="13" spans="1:29" x14ac:dyDescent="0.2">
      <c r="A13" s="31">
        <v>6</v>
      </c>
      <c r="B13" s="34">
        <v>2381</v>
      </c>
      <c r="C13" s="32" t="s">
        <v>39</v>
      </c>
      <c r="D13" s="17">
        <v>215</v>
      </c>
      <c r="E13" s="17">
        <v>25</v>
      </c>
      <c r="F13" s="17">
        <v>219</v>
      </c>
      <c r="G13" s="17">
        <v>25</v>
      </c>
      <c r="H13" s="17">
        <v>210</v>
      </c>
      <c r="I13" s="17">
        <v>25</v>
      </c>
      <c r="J13" s="17">
        <v>180</v>
      </c>
      <c r="K13" s="17">
        <v>0</v>
      </c>
      <c r="L13" s="17">
        <v>216</v>
      </c>
      <c r="M13" s="17">
        <v>25</v>
      </c>
      <c r="N13" s="17">
        <v>224</v>
      </c>
      <c r="O13" s="17">
        <v>25</v>
      </c>
      <c r="P13" s="17">
        <v>191</v>
      </c>
      <c r="Q13" s="17">
        <v>0</v>
      </c>
      <c r="R13" s="50">
        <v>125</v>
      </c>
      <c r="S13" s="27">
        <v>3961</v>
      </c>
      <c r="T13" s="95">
        <v>201.89473684210526</v>
      </c>
    </row>
    <row r="14" spans="1:29" x14ac:dyDescent="0.2">
      <c r="A14" s="34">
        <v>7</v>
      </c>
      <c r="B14" s="34">
        <v>2405</v>
      </c>
      <c r="C14" s="32" t="s">
        <v>93</v>
      </c>
      <c r="D14" s="17">
        <v>183</v>
      </c>
      <c r="E14" s="17">
        <v>0</v>
      </c>
      <c r="F14" s="17">
        <v>213</v>
      </c>
      <c r="G14" s="17">
        <v>25</v>
      </c>
      <c r="H14" s="17">
        <v>134</v>
      </c>
      <c r="I14" s="17">
        <v>0</v>
      </c>
      <c r="J14" s="17">
        <v>174</v>
      </c>
      <c r="K14" s="17">
        <v>0</v>
      </c>
      <c r="L14" s="17">
        <v>221</v>
      </c>
      <c r="M14" s="17">
        <v>25</v>
      </c>
      <c r="N14" s="17">
        <v>183</v>
      </c>
      <c r="O14" s="17">
        <v>0</v>
      </c>
      <c r="P14" s="17">
        <v>174</v>
      </c>
      <c r="Q14" s="17">
        <v>0</v>
      </c>
      <c r="R14" s="50">
        <v>50</v>
      </c>
      <c r="S14" s="27">
        <v>3737</v>
      </c>
      <c r="T14" s="95">
        <v>194.05263157894737</v>
      </c>
    </row>
    <row r="15" spans="1:29" x14ac:dyDescent="0.2">
      <c r="A15" s="31">
        <v>8</v>
      </c>
      <c r="B15" s="34">
        <v>2504</v>
      </c>
      <c r="C15" s="32" t="s">
        <v>54</v>
      </c>
      <c r="D15" s="17">
        <v>145</v>
      </c>
      <c r="E15" s="17">
        <v>0</v>
      </c>
      <c r="F15" s="17">
        <v>135</v>
      </c>
      <c r="G15" s="17">
        <v>0</v>
      </c>
      <c r="H15" s="17">
        <v>164</v>
      </c>
      <c r="I15" s="17">
        <v>0</v>
      </c>
      <c r="J15" s="17">
        <v>150</v>
      </c>
      <c r="K15" s="17">
        <v>0</v>
      </c>
      <c r="L15" s="17">
        <v>193</v>
      </c>
      <c r="M15" s="17">
        <v>0</v>
      </c>
      <c r="N15" s="17">
        <v>186</v>
      </c>
      <c r="O15" s="17">
        <v>20</v>
      </c>
      <c r="P15" s="17">
        <v>178</v>
      </c>
      <c r="Q15" s="17">
        <v>0</v>
      </c>
      <c r="R15" s="50">
        <v>20</v>
      </c>
      <c r="S15" s="27">
        <v>3675</v>
      </c>
      <c r="T15" s="95">
        <v>192.36842105263159</v>
      </c>
    </row>
    <row r="16" spans="1:29" ht="13.5" thickBot="1" x14ac:dyDescent="0.25">
      <c r="A16" s="4"/>
      <c r="B16" s="4"/>
      <c r="C16" s="4"/>
      <c r="D16" s="2"/>
      <c r="E16" s="4"/>
      <c r="F16" s="4"/>
      <c r="G16" s="45"/>
      <c r="H16" s="45"/>
      <c r="I16" s="45"/>
      <c r="J16" s="45"/>
      <c r="K16" s="4"/>
      <c r="L16" s="4"/>
      <c r="M16" s="4"/>
      <c r="N16" s="4"/>
      <c r="O16" s="4"/>
      <c r="P16" s="4"/>
      <c r="Q16" s="4"/>
      <c r="R16" s="4"/>
      <c r="S16" s="4"/>
      <c r="T16" s="28"/>
      <c r="U16" s="4"/>
    </row>
    <row r="17" spans="1:20" ht="13.5" thickBot="1" x14ac:dyDescent="0.25">
      <c r="A17" s="4"/>
      <c r="B17" s="4"/>
      <c r="C17" s="106" t="s">
        <v>36</v>
      </c>
      <c r="D17" s="156" t="s">
        <v>2</v>
      </c>
      <c r="E17" s="157"/>
      <c r="F17" s="158" t="s">
        <v>3</v>
      </c>
      <c r="G17" s="159"/>
      <c r="H17" s="158" t="s">
        <v>4</v>
      </c>
      <c r="I17" s="159"/>
      <c r="J17" s="160" t="s">
        <v>5</v>
      </c>
      <c r="K17" s="157"/>
      <c r="L17" s="160" t="s">
        <v>6</v>
      </c>
      <c r="M17" s="157"/>
      <c r="N17" s="160" t="s">
        <v>7</v>
      </c>
      <c r="O17" s="157"/>
      <c r="P17" s="107" t="s">
        <v>8</v>
      </c>
      <c r="Q17" s="96"/>
      <c r="R17" s="33"/>
      <c r="S17" s="28"/>
      <c r="T17" s="4"/>
    </row>
    <row r="18" spans="1:20" x14ac:dyDescent="0.2">
      <c r="A18" s="4"/>
      <c r="B18" s="4"/>
      <c r="C18" s="108">
        <v>9</v>
      </c>
      <c r="D18" s="109">
        <v>8</v>
      </c>
      <c r="E18" s="110"/>
      <c r="F18" s="110">
        <v>2</v>
      </c>
      <c r="G18" s="110"/>
      <c r="H18" s="110">
        <v>6</v>
      </c>
      <c r="I18" s="110"/>
      <c r="J18" s="110">
        <v>3</v>
      </c>
      <c r="K18" s="110"/>
      <c r="L18" s="110">
        <v>1</v>
      </c>
      <c r="M18" s="110"/>
      <c r="N18" s="110">
        <v>5</v>
      </c>
      <c r="O18" s="110"/>
      <c r="P18" s="111">
        <v>1</v>
      </c>
      <c r="Q18" s="68"/>
      <c r="R18" s="3" t="s">
        <v>49</v>
      </c>
      <c r="S18" s="35">
        <v>20</v>
      </c>
      <c r="T18" s="4"/>
    </row>
    <row r="19" spans="1:20" ht="13.5" thickBot="1" x14ac:dyDescent="0.25">
      <c r="A19" s="4"/>
      <c r="B19" s="4"/>
      <c r="C19" s="112">
        <v>9</v>
      </c>
      <c r="D19" s="113">
        <v>4</v>
      </c>
      <c r="E19" s="114"/>
      <c r="F19" s="114">
        <v>5</v>
      </c>
      <c r="G19" s="114"/>
      <c r="H19" s="114">
        <v>8</v>
      </c>
      <c r="I19" s="114"/>
      <c r="J19" s="114">
        <v>2</v>
      </c>
      <c r="K19" s="114"/>
      <c r="L19" s="114">
        <v>7</v>
      </c>
      <c r="M19" s="114"/>
      <c r="N19" s="114">
        <v>4</v>
      </c>
      <c r="O19" s="114"/>
      <c r="P19" s="115">
        <v>2</v>
      </c>
      <c r="Q19" s="68"/>
      <c r="R19" s="3" t="s">
        <v>50</v>
      </c>
      <c r="S19" s="35">
        <v>5</v>
      </c>
      <c r="T19" s="4"/>
    </row>
    <row r="20" spans="1:20" x14ac:dyDescent="0.2">
      <c r="A20" s="4"/>
      <c r="B20" s="4"/>
      <c r="C20" s="116">
        <v>10</v>
      </c>
      <c r="D20" s="117">
        <v>6</v>
      </c>
      <c r="E20" s="34"/>
      <c r="F20" s="34">
        <v>4</v>
      </c>
      <c r="G20" s="34"/>
      <c r="H20" s="34">
        <v>1</v>
      </c>
      <c r="I20" s="34"/>
      <c r="J20" s="34">
        <v>7</v>
      </c>
      <c r="K20" s="34"/>
      <c r="L20" s="34">
        <v>3</v>
      </c>
      <c r="M20" s="34"/>
      <c r="N20" s="34">
        <v>8</v>
      </c>
      <c r="O20" s="34"/>
      <c r="P20" s="118">
        <v>3</v>
      </c>
      <c r="Q20" s="68"/>
      <c r="R20" s="3" t="s">
        <v>51</v>
      </c>
      <c r="S20" s="35">
        <v>5</v>
      </c>
      <c r="T20" s="4"/>
    </row>
    <row r="21" spans="1:20" ht="13.5" thickBot="1" x14ac:dyDescent="0.25">
      <c r="A21" s="4"/>
      <c r="B21" s="4"/>
      <c r="C21" s="119">
        <v>10</v>
      </c>
      <c r="D21" s="120">
        <v>2</v>
      </c>
      <c r="E21" s="69"/>
      <c r="F21" s="69">
        <v>7</v>
      </c>
      <c r="G21" s="69"/>
      <c r="H21" s="69">
        <v>3</v>
      </c>
      <c r="I21" s="69"/>
      <c r="J21" s="69">
        <v>6</v>
      </c>
      <c r="K21" s="69"/>
      <c r="L21" s="69">
        <v>5</v>
      </c>
      <c r="M21" s="69"/>
      <c r="N21" s="69">
        <v>1</v>
      </c>
      <c r="O21" s="69"/>
      <c r="P21" s="121">
        <v>4</v>
      </c>
      <c r="Q21" s="68"/>
      <c r="R21" s="3" t="s">
        <v>52</v>
      </c>
      <c r="S21" s="35">
        <v>10</v>
      </c>
      <c r="T21" s="4"/>
    </row>
    <row r="22" spans="1:20" x14ac:dyDescent="0.2">
      <c r="A22" s="4"/>
      <c r="B22" s="4"/>
      <c r="C22" s="108">
        <v>11</v>
      </c>
      <c r="D22" s="109">
        <v>7</v>
      </c>
      <c r="E22" s="110"/>
      <c r="F22" s="110">
        <v>6</v>
      </c>
      <c r="G22" s="110"/>
      <c r="H22" s="110">
        <v>2</v>
      </c>
      <c r="I22" s="110"/>
      <c r="J22" s="110">
        <v>8</v>
      </c>
      <c r="K22" s="110"/>
      <c r="L22" s="110">
        <v>4</v>
      </c>
      <c r="M22" s="110"/>
      <c r="N22" s="110">
        <v>7</v>
      </c>
      <c r="O22" s="110"/>
      <c r="P22" s="111">
        <v>5</v>
      </c>
      <c r="Q22" s="68"/>
      <c r="R22" s="28"/>
      <c r="S22" s="4"/>
      <c r="T22" s="4"/>
    </row>
    <row r="23" spans="1:20" ht="13.5" thickBot="1" x14ac:dyDescent="0.25">
      <c r="A23" s="4"/>
      <c r="B23" s="4"/>
      <c r="C23" s="112">
        <v>11</v>
      </c>
      <c r="D23" s="113">
        <v>3</v>
      </c>
      <c r="E23" s="114"/>
      <c r="F23" s="114">
        <v>1</v>
      </c>
      <c r="G23" s="114"/>
      <c r="H23" s="114">
        <v>4</v>
      </c>
      <c r="I23" s="114"/>
      <c r="J23" s="114">
        <v>5</v>
      </c>
      <c r="K23" s="114"/>
      <c r="L23" s="114">
        <v>6</v>
      </c>
      <c r="M23" s="114"/>
      <c r="N23" s="114">
        <v>2</v>
      </c>
      <c r="O23" s="114"/>
      <c r="P23" s="115">
        <v>6</v>
      </c>
      <c r="Q23" s="68"/>
      <c r="R23" s="28"/>
      <c r="S23" s="4"/>
      <c r="T23" s="4"/>
    </row>
    <row r="24" spans="1:20" x14ac:dyDescent="0.2">
      <c r="A24" s="4"/>
      <c r="B24" s="4"/>
      <c r="C24" s="116">
        <v>12</v>
      </c>
      <c r="D24" s="117">
        <v>5</v>
      </c>
      <c r="E24" s="34"/>
      <c r="F24" s="34">
        <v>3</v>
      </c>
      <c r="G24" s="34"/>
      <c r="H24" s="34">
        <v>5</v>
      </c>
      <c r="I24" s="34"/>
      <c r="J24" s="34">
        <v>1</v>
      </c>
      <c r="K24" s="34"/>
      <c r="L24" s="34">
        <v>2</v>
      </c>
      <c r="M24" s="34"/>
      <c r="N24" s="34">
        <v>3</v>
      </c>
      <c r="O24" s="34"/>
      <c r="P24" s="118">
        <v>7</v>
      </c>
      <c r="Q24" s="68"/>
      <c r="R24" s="28"/>
      <c r="S24" s="4"/>
      <c r="T24" s="4"/>
    </row>
    <row r="25" spans="1:20" ht="13.5" thickBot="1" x14ac:dyDescent="0.25">
      <c r="A25" s="4"/>
      <c r="B25" s="4"/>
      <c r="C25" s="112">
        <v>12</v>
      </c>
      <c r="D25" s="113">
        <v>1</v>
      </c>
      <c r="E25" s="114"/>
      <c r="F25" s="114">
        <v>8</v>
      </c>
      <c r="G25" s="114"/>
      <c r="H25" s="114">
        <v>7</v>
      </c>
      <c r="I25" s="114"/>
      <c r="J25" s="114">
        <v>4</v>
      </c>
      <c r="K25" s="114"/>
      <c r="L25" s="114">
        <v>8</v>
      </c>
      <c r="M25" s="114"/>
      <c r="N25" s="114">
        <v>6</v>
      </c>
      <c r="O25" s="114"/>
      <c r="P25" s="115">
        <v>8</v>
      </c>
      <c r="Q25" s="68"/>
      <c r="R25" s="28"/>
      <c r="S25" s="4"/>
      <c r="T25" s="4"/>
    </row>
    <row r="26" spans="1:20" x14ac:dyDescent="0.2">
      <c r="A26" s="4"/>
      <c r="B26" s="4"/>
      <c r="C26" s="2"/>
      <c r="D26" s="4"/>
      <c r="E26" s="4"/>
      <c r="F26" s="45"/>
      <c r="G26" s="45"/>
      <c r="H26" s="45"/>
      <c r="I26" s="45"/>
      <c r="J26" s="4"/>
      <c r="K26" s="4"/>
      <c r="L26" s="4"/>
      <c r="M26" s="4"/>
      <c r="N26" s="4"/>
      <c r="O26" s="4"/>
      <c r="P26" s="4"/>
      <c r="Q26" s="4"/>
      <c r="R26" s="4"/>
      <c r="S26" s="28"/>
      <c r="T26" s="4"/>
    </row>
    <row r="27" spans="1:20" ht="18.75" thickBot="1" x14ac:dyDescent="0.3">
      <c r="A27" s="4"/>
      <c r="B27" s="4"/>
      <c r="C27" s="124"/>
      <c r="D27" s="125"/>
      <c r="E27" s="125"/>
      <c r="F27" s="125"/>
      <c r="G27" s="125"/>
      <c r="H27" s="125"/>
      <c r="I27" s="125"/>
      <c r="J27" s="126" t="s">
        <v>26</v>
      </c>
      <c r="K27" s="125"/>
      <c r="L27" s="125"/>
      <c r="M27" s="125"/>
      <c r="N27" s="125"/>
      <c r="O27" s="125"/>
      <c r="P27" s="125"/>
      <c r="Q27" s="125"/>
      <c r="R27" s="4"/>
      <c r="S27" s="28"/>
      <c r="T27" s="4"/>
    </row>
    <row r="28" spans="1:20" ht="13.5" hidden="1" thickBot="1" x14ac:dyDescent="0.25"/>
    <row r="29" spans="1:20" x14ac:dyDescent="0.2">
      <c r="A29" s="148" t="s">
        <v>43</v>
      </c>
      <c r="B29" s="127"/>
      <c r="C29" s="150" t="s">
        <v>44</v>
      </c>
      <c r="D29" s="152">
        <v>1</v>
      </c>
      <c r="E29" s="148" t="s">
        <v>45</v>
      </c>
      <c r="F29" s="152">
        <v>2</v>
      </c>
      <c r="G29" s="148" t="s">
        <v>45</v>
      </c>
      <c r="H29" s="152">
        <v>3</v>
      </c>
      <c r="I29" s="148" t="s">
        <v>45</v>
      </c>
      <c r="J29" s="154">
        <v>4</v>
      </c>
      <c r="K29" s="148" t="s">
        <v>45</v>
      </c>
      <c r="L29" s="154">
        <v>5</v>
      </c>
      <c r="M29" s="148" t="s">
        <v>45</v>
      </c>
      <c r="N29" s="154">
        <v>6</v>
      </c>
      <c r="O29" s="148" t="s">
        <v>45</v>
      </c>
      <c r="P29" s="154">
        <v>7</v>
      </c>
      <c r="Q29" s="148" t="s">
        <v>45</v>
      </c>
      <c r="R29" s="148" t="s">
        <v>46</v>
      </c>
      <c r="S29" s="98"/>
      <c r="T29" s="97"/>
    </row>
    <row r="30" spans="1:20" ht="13.5" thickBot="1" x14ac:dyDescent="0.25">
      <c r="A30" s="149"/>
      <c r="B30" s="128" t="s">
        <v>53</v>
      </c>
      <c r="C30" s="151"/>
      <c r="D30" s="153"/>
      <c r="E30" s="149"/>
      <c r="F30" s="153"/>
      <c r="G30" s="149"/>
      <c r="H30" s="153"/>
      <c r="I30" s="149"/>
      <c r="J30" s="155"/>
      <c r="K30" s="149"/>
      <c r="L30" s="155"/>
      <c r="M30" s="149"/>
      <c r="N30" s="155"/>
      <c r="O30" s="149"/>
      <c r="P30" s="155"/>
      <c r="Q30" s="149"/>
      <c r="R30" s="149"/>
      <c r="S30" s="100" t="s">
        <v>47</v>
      </c>
      <c r="T30" s="99" t="s">
        <v>48</v>
      </c>
    </row>
    <row r="31" spans="1:20" x14ac:dyDescent="0.2">
      <c r="A31" s="168">
        <v>1</v>
      </c>
      <c r="B31" s="34">
        <v>2266</v>
      </c>
      <c r="C31" s="32" t="s">
        <v>42</v>
      </c>
      <c r="D31" s="32">
        <v>166</v>
      </c>
      <c r="E31" s="32">
        <v>20</v>
      </c>
      <c r="F31" s="32">
        <v>181</v>
      </c>
      <c r="G31" s="32">
        <v>0</v>
      </c>
      <c r="H31" s="32">
        <v>187</v>
      </c>
      <c r="I31" s="32">
        <v>20</v>
      </c>
      <c r="J31" s="32">
        <v>187</v>
      </c>
      <c r="K31" s="32">
        <v>0</v>
      </c>
      <c r="L31" s="32">
        <v>182</v>
      </c>
      <c r="M31" s="32">
        <v>0</v>
      </c>
      <c r="N31" s="32">
        <v>161</v>
      </c>
      <c r="O31" s="32">
        <v>20</v>
      </c>
      <c r="P31" s="32">
        <v>189</v>
      </c>
      <c r="Q31" s="32">
        <v>20</v>
      </c>
      <c r="R31" s="50">
        <v>80</v>
      </c>
      <c r="S31" s="27">
        <v>3599</v>
      </c>
      <c r="T31" s="95">
        <v>185.21052631578948</v>
      </c>
    </row>
    <row r="32" spans="1:20" x14ac:dyDescent="0.2">
      <c r="A32" s="132">
        <v>2</v>
      </c>
      <c r="B32" s="34">
        <v>2213</v>
      </c>
      <c r="C32" s="32" t="s">
        <v>41</v>
      </c>
      <c r="D32" s="17">
        <v>145</v>
      </c>
      <c r="E32" s="17">
        <v>0</v>
      </c>
      <c r="F32" s="17">
        <v>203</v>
      </c>
      <c r="G32" s="17">
        <v>25</v>
      </c>
      <c r="H32" s="17">
        <v>173</v>
      </c>
      <c r="I32" s="17">
        <v>0</v>
      </c>
      <c r="J32" s="17">
        <v>187</v>
      </c>
      <c r="K32" s="17">
        <v>20</v>
      </c>
      <c r="L32" s="17">
        <v>147</v>
      </c>
      <c r="M32" s="17">
        <v>0</v>
      </c>
      <c r="N32" s="17">
        <v>207</v>
      </c>
      <c r="O32" s="17">
        <v>25</v>
      </c>
      <c r="P32" s="17">
        <v>203</v>
      </c>
      <c r="Q32" s="17">
        <v>25</v>
      </c>
      <c r="R32" s="50">
        <v>95</v>
      </c>
      <c r="S32" s="27">
        <v>3573</v>
      </c>
      <c r="T32" s="95">
        <v>183.05263157894737</v>
      </c>
    </row>
    <row r="33" spans="1:21" ht="13.5" thickBot="1" x14ac:dyDescent="0.25">
      <c r="A33" s="133">
        <v>3</v>
      </c>
      <c r="B33" s="101">
        <v>2253</v>
      </c>
      <c r="C33" s="102" t="s">
        <v>72</v>
      </c>
      <c r="D33" s="102">
        <v>179</v>
      </c>
      <c r="E33" s="102">
        <v>20</v>
      </c>
      <c r="F33" s="102">
        <v>149</v>
      </c>
      <c r="G33" s="102">
        <v>0</v>
      </c>
      <c r="H33" s="102">
        <v>169</v>
      </c>
      <c r="I33" s="102">
        <v>20</v>
      </c>
      <c r="J33" s="102">
        <v>163</v>
      </c>
      <c r="K33" s="102">
        <v>0</v>
      </c>
      <c r="L33" s="102">
        <v>160</v>
      </c>
      <c r="M33" s="102">
        <v>0</v>
      </c>
      <c r="N33" s="102">
        <v>201</v>
      </c>
      <c r="O33" s="102">
        <v>25</v>
      </c>
      <c r="P33" s="102">
        <v>174</v>
      </c>
      <c r="Q33" s="102">
        <v>0</v>
      </c>
      <c r="R33" s="103">
        <v>65</v>
      </c>
      <c r="S33" s="104">
        <v>3513</v>
      </c>
      <c r="T33" s="105">
        <v>181.47368421052633</v>
      </c>
    </row>
    <row r="34" spans="1:21" ht="13.5" thickTop="1" x14ac:dyDescent="0.2">
      <c r="A34" s="34">
        <v>4</v>
      </c>
      <c r="B34" s="34">
        <v>2174</v>
      </c>
      <c r="C34" s="32" t="s">
        <v>58</v>
      </c>
      <c r="D34" s="32">
        <v>198</v>
      </c>
      <c r="E34" s="32">
        <v>20</v>
      </c>
      <c r="F34" s="32">
        <v>222</v>
      </c>
      <c r="G34" s="32">
        <v>25</v>
      </c>
      <c r="H34" s="32">
        <v>117</v>
      </c>
      <c r="I34" s="32">
        <v>0</v>
      </c>
      <c r="J34" s="32">
        <v>192</v>
      </c>
      <c r="K34" s="32">
        <v>20</v>
      </c>
      <c r="L34" s="32">
        <v>180</v>
      </c>
      <c r="M34" s="32">
        <v>0</v>
      </c>
      <c r="N34" s="32">
        <v>140</v>
      </c>
      <c r="O34" s="32">
        <v>0</v>
      </c>
      <c r="P34" s="32">
        <v>200</v>
      </c>
      <c r="Q34" s="32">
        <v>5</v>
      </c>
      <c r="R34" s="50">
        <v>70</v>
      </c>
      <c r="S34" s="27">
        <v>3493</v>
      </c>
      <c r="T34" s="95">
        <v>180.15789473684211</v>
      </c>
    </row>
    <row r="35" spans="1:21" x14ac:dyDescent="0.2">
      <c r="A35" s="34">
        <v>5</v>
      </c>
      <c r="B35" s="34">
        <v>2102</v>
      </c>
      <c r="C35" s="32" t="s">
        <v>95</v>
      </c>
      <c r="D35" s="17">
        <v>169</v>
      </c>
      <c r="E35" s="17">
        <v>0</v>
      </c>
      <c r="F35" s="17">
        <v>189</v>
      </c>
      <c r="G35" s="17">
        <v>20</v>
      </c>
      <c r="H35" s="17">
        <v>212</v>
      </c>
      <c r="I35" s="17">
        <v>25</v>
      </c>
      <c r="J35" s="17">
        <v>154</v>
      </c>
      <c r="K35" s="17">
        <v>0</v>
      </c>
      <c r="L35" s="17">
        <v>185</v>
      </c>
      <c r="M35" s="17">
        <v>20</v>
      </c>
      <c r="N35" s="17">
        <v>148</v>
      </c>
      <c r="O35" s="17">
        <v>0</v>
      </c>
      <c r="P35" s="17">
        <v>225</v>
      </c>
      <c r="Q35" s="17">
        <v>25</v>
      </c>
      <c r="R35" s="50">
        <v>90</v>
      </c>
      <c r="S35" s="27">
        <v>3474</v>
      </c>
      <c r="T35" s="95">
        <v>178.10526315789474</v>
      </c>
    </row>
    <row r="36" spans="1:21" x14ac:dyDescent="0.2">
      <c r="A36" s="31">
        <v>6</v>
      </c>
      <c r="B36" s="34">
        <v>2098</v>
      </c>
      <c r="C36" s="32" t="s">
        <v>92</v>
      </c>
      <c r="D36" s="17">
        <v>177</v>
      </c>
      <c r="E36" s="17">
        <v>20</v>
      </c>
      <c r="F36" s="17">
        <v>193</v>
      </c>
      <c r="G36" s="17">
        <v>0</v>
      </c>
      <c r="H36" s="17">
        <v>183</v>
      </c>
      <c r="I36" s="17">
        <v>20</v>
      </c>
      <c r="J36" s="17">
        <v>190</v>
      </c>
      <c r="K36" s="17">
        <v>20</v>
      </c>
      <c r="L36" s="17">
        <v>190</v>
      </c>
      <c r="M36" s="17">
        <v>20</v>
      </c>
      <c r="N36" s="17">
        <v>168</v>
      </c>
      <c r="O36" s="17">
        <v>0</v>
      </c>
      <c r="P36" s="17">
        <v>148</v>
      </c>
      <c r="Q36" s="17">
        <v>0</v>
      </c>
      <c r="R36" s="50">
        <v>80</v>
      </c>
      <c r="S36" s="27">
        <v>3427</v>
      </c>
      <c r="T36" s="95">
        <v>176.15789473684211</v>
      </c>
    </row>
    <row r="37" spans="1:21" x14ac:dyDescent="0.2">
      <c r="A37" s="34">
        <v>7</v>
      </c>
      <c r="B37" s="34">
        <v>2165</v>
      </c>
      <c r="C37" s="32" t="s">
        <v>94</v>
      </c>
      <c r="D37" s="17">
        <v>151</v>
      </c>
      <c r="E37" s="17">
        <v>0</v>
      </c>
      <c r="F37" s="17">
        <v>182</v>
      </c>
      <c r="G37" s="17">
        <v>20</v>
      </c>
      <c r="H37" s="17">
        <v>141</v>
      </c>
      <c r="I37" s="17">
        <v>0</v>
      </c>
      <c r="J37" s="17">
        <v>146</v>
      </c>
      <c r="K37" s="17">
        <v>0</v>
      </c>
      <c r="L37" s="17">
        <v>167</v>
      </c>
      <c r="M37" s="17">
        <v>20</v>
      </c>
      <c r="N37" s="17">
        <v>177</v>
      </c>
      <c r="O37" s="17">
        <v>20</v>
      </c>
      <c r="P37" s="17">
        <v>190</v>
      </c>
      <c r="Q37" s="17">
        <v>0</v>
      </c>
      <c r="R37" s="50">
        <v>60</v>
      </c>
      <c r="S37" s="27">
        <v>3379</v>
      </c>
      <c r="T37" s="95">
        <v>174.68421052631578</v>
      </c>
    </row>
    <row r="38" spans="1:21" x14ac:dyDescent="0.2">
      <c r="A38" s="31">
        <v>8</v>
      </c>
      <c r="B38" s="34">
        <v>2008</v>
      </c>
      <c r="C38" s="32" t="s">
        <v>89</v>
      </c>
      <c r="D38" s="17">
        <v>144</v>
      </c>
      <c r="E38" s="17">
        <v>0</v>
      </c>
      <c r="F38" s="17">
        <v>148</v>
      </c>
      <c r="G38" s="17">
        <v>0</v>
      </c>
      <c r="H38" s="17">
        <v>170</v>
      </c>
      <c r="I38" s="17">
        <v>0</v>
      </c>
      <c r="J38" s="17">
        <v>214</v>
      </c>
      <c r="K38" s="17">
        <v>25</v>
      </c>
      <c r="L38" s="17">
        <v>192</v>
      </c>
      <c r="M38" s="17">
        <v>20</v>
      </c>
      <c r="N38" s="17">
        <v>143</v>
      </c>
      <c r="O38" s="17">
        <v>0</v>
      </c>
      <c r="P38" s="17">
        <v>220</v>
      </c>
      <c r="Q38" s="17">
        <v>25</v>
      </c>
      <c r="R38" s="50">
        <v>70</v>
      </c>
      <c r="S38" s="27">
        <v>3309</v>
      </c>
      <c r="T38" s="95">
        <v>170.47368421052633</v>
      </c>
    </row>
    <row r="39" spans="1:21" ht="13.5" thickBot="1" x14ac:dyDescent="0.25">
      <c r="A39" s="4"/>
      <c r="B39" s="4"/>
      <c r="C39" s="4"/>
      <c r="D39" s="2"/>
      <c r="E39" s="4"/>
      <c r="F39" s="4"/>
      <c r="G39" s="45"/>
      <c r="H39" s="45"/>
      <c r="I39" s="45"/>
      <c r="J39" s="45"/>
      <c r="K39" s="4"/>
      <c r="L39" s="4"/>
      <c r="M39" s="4"/>
      <c r="N39" s="4"/>
      <c r="O39" s="4"/>
      <c r="P39" s="4"/>
      <c r="Q39" s="4"/>
      <c r="R39" s="4"/>
      <c r="S39" s="4"/>
      <c r="T39" s="28"/>
      <c r="U39" s="4"/>
    </row>
    <row r="40" spans="1:21" ht="13.5" thickBot="1" x14ac:dyDescent="0.25">
      <c r="A40" s="4"/>
      <c r="B40" s="4"/>
      <c r="C40" s="106" t="s">
        <v>36</v>
      </c>
      <c r="D40" s="156" t="s">
        <v>2</v>
      </c>
      <c r="E40" s="157"/>
      <c r="F40" s="158" t="s">
        <v>3</v>
      </c>
      <c r="G40" s="159"/>
      <c r="H40" s="158" t="s">
        <v>4</v>
      </c>
      <c r="I40" s="159"/>
      <c r="J40" s="160" t="s">
        <v>5</v>
      </c>
      <c r="K40" s="157"/>
      <c r="L40" s="160" t="s">
        <v>6</v>
      </c>
      <c r="M40" s="157"/>
      <c r="N40" s="160" t="s">
        <v>7</v>
      </c>
      <c r="O40" s="157"/>
      <c r="P40" s="107" t="s">
        <v>8</v>
      </c>
      <c r="Q40" s="96"/>
      <c r="R40" s="33"/>
      <c r="S40" s="28"/>
      <c r="T40" s="4"/>
    </row>
    <row r="41" spans="1:21" x14ac:dyDescent="0.2">
      <c r="A41" s="4"/>
      <c r="B41" s="4"/>
      <c r="C41" s="108">
        <v>5</v>
      </c>
      <c r="D41" s="109">
        <v>8</v>
      </c>
      <c r="E41" s="110"/>
      <c r="F41" s="110">
        <v>2</v>
      </c>
      <c r="G41" s="110"/>
      <c r="H41" s="110">
        <v>6</v>
      </c>
      <c r="I41" s="110"/>
      <c r="J41" s="110">
        <v>3</v>
      </c>
      <c r="K41" s="110"/>
      <c r="L41" s="110">
        <v>1</v>
      </c>
      <c r="M41" s="110"/>
      <c r="N41" s="110">
        <v>5</v>
      </c>
      <c r="O41" s="110"/>
      <c r="P41" s="111">
        <v>1</v>
      </c>
      <c r="Q41" s="68"/>
      <c r="R41" s="3" t="s">
        <v>49</v>
      </c>
      <c r="S41" s="35">
        <v>20</v>
      </c>
      <c r="T41" s="4"/>
    </row>
    <row r="42" spans="1:21" ht="13.5" thickBot="1" x14ac:dyDescent="0.25">
      <c r="A42" s="4"/>
      <c r="B42" s="4"/>
      <c r="C42" s="112">
        <v>5</v>
      </c>
      <c r="D42" s="113">
        <v>4</v>
      </c>
      <c r="E42" s="114"/>
      <c r="F42" s="114">
        <v>5</v>
      </c>
      <c r="G42" s="114"/>
      <c r="H42" s="114">
        <v>8</v>
      </c>
      <c r="I42" s="114"/>
      <c r="J42" s="114">
        <v>2</v>
      </c>
      <c r="K42" s="114"/>
      <c r="L42" s="114">
        <v>7</v>
      </c>
      <c r="M42" s="114"/>
      <c r="N42" s="114">
        <v>4</v>
      </c>
      <c r="O42" s="114"/>
      <c r="P42" s="115">
        <v>2</v>
      </c>
      <c r="Q42" s="68"/>
      <c r="R42" s="3" t="s">
        <v>50</v>
      </c>
      <c r="S42" s="35">
        <v>5</v>
      </c>
      <c r="T42" s="4"/>
    </row>
    <row r="43" spans="1:21" x14ac:dyDescent="0.2">
      <c r="A43" s="4"/>
      <c r="B43" s="4"/>
      <c r="C43" s="116">
        <v>6</v>
      </c>
      <c r="D43" s="117">
        <v>6</v>
      </c>
      <c r="E43" s="34"/>
      <c r="F43" s="34">
        <v>4</v>
      </c>
      <c r="G43" s="34"/>
      <c r="H43" s="34">
        <v>1</v>
      </c>
      <c r="I43" s="34"/>
      <c r="J43" s="34">
        <v>7</v>
      </c>
      <c r="K43" s="34"/>
      <c r="L43" s="34">
        <v>3</v>
      </c>
      <c r="M43" s="34"/>
      <c r="N43" s="34">
        <v>8</v>
      </c>
      <c r="O43" s="34"/>
      <c r="P43" s="118">
        <v>3</v>
      </c>
      <c r="Q43" s="68"/>
      <c r="R43" s="3" t="s">
        <v>51</v>
      </c>
      <c r="S43" s="35">
        <v>5</v>
      </c>
      <c r="T43" s="4"/>
    </row>
    <row r="44" spans="1:21" ht="13.5" thickBot="1" x14ac:dyDescent="0.25">
      <c r="A44" s="4"/>
      <c r="B44" s="4"/>
      <c r="C44" s="119">
        <v>6</v>
      </c>
      <c r="D44" s="120">
        <v>2</v>
      </c>
      <c r="E44" s="69"/>
      <c r="F44" s="69">
        <v>7</v>
      </c>
      <c r="G44" s="69"/>
      <c r="H44" s="69">
        <v>3</v>
      </c>
      <c r="I44" s="69"/>
      <c r="J44" s="69">
        <v>6</v>
      </c>
      <c r="K44" s="69"/>
      <c r="L44" s="69">
        <v>5</v>
      </c>
      <c r="M44" s="69"/>
      <c r="N44" s="69">
        <v>1</v>
      </c>
      <c r="O44" s="69"/>
      <c r="P44" s="121">
        <v>4</v>
      </c>
      <c r="Q44" s="68"/>
      <c r="R44" s="3" t="s">
        <v>52</v>
      </c>
      <c r="S44" s="35">
        <v>10</v>
      </c>
      <c r="T44" s="4"/>
    </row>
    <row r="45" spans="1:21" x14ac:dyDescent="0.2">
      <c r="A45" s="4"/>
      <c r="B45" s="4"/>
      <c r="C45" s="108">
        <v>7</v>
      </c>
      <c r="D45" s="109">
        <v>7</v>
      </c>
      <c r="E45" s="110"/>
      <c r="F45" s="110">
        <v>6</v>
      </c>
      <c r="G45" s="110"/>
      <c r="H45" s="110">
        <v>2</v>
      </c>
      <c r="I45" s="110"/>
      <c r="J45" s="110">
        <v>8</v>
      </c>
      <c r="K45" s="110"/>
      <c r="L45" s="110">
        <v>4</v>
      </c>
      <c r="M45" s="110"/>
      <c r="N45" s="110">
        <v>7</v>
      </c>
      <c r="O45" s="110"/>
      <c r="P45" s="111">
        <v>5</v>
      </c>
      <c r="Q45" s="68"/>
      <c r="R45" s="28"/>
      <c r="S45" s="4"/>
      <c r="T45" s="4"/>
    </row>
    <row r="46" spans="1:21" ht="13.5" thickBot="1" x14ac:dyDescent="0.25">
      <c r="A46" s="4"/>
      <c r="B46" s="4"/>
      <c r="C46" s="112">
        <v>7</v>
      </c>
      <c r="D46" s="113">
        <v>3</v>
      </c>
      <c r="E46" s="114"/>
      <c r="F46" s="114">
        <v>1</v>
      </c>
      <c r="G46" s="114"/>
      <c r="H46" s="114">
        <v>4</v>
      </c>
      <c r="I46" s="114"/>
      <c r="J46" s="114">
        <v>5</v>
      </c>
      <c r="K46" s="114"/>
      <c r="L46" s="114">
        <v>6</v>
      </c>
      <c r="M46" s="114"/>
      <c r="N46" s="114">
        <v>2</v>
      </c>
      <c r="O46" s="114"/>
      <c r="P46" s="115">
        <v>6</v>
      </c>
      <c r="Q46" s="68"/>
      <c r="R46" s="28"/>
      <c r="S46" s="4"/>
      <c r="T46" s="4"/>
    </row>
    <row r="47" spans="1:21" x14ac:dyDescent="0.2">
      <c r="A47" s="4"/>
      <c r="B47" s="4"/>
      <c r="C47" s="116">
        <v>8</v>
      </c>
      <c r="D47" s="117">
        <v>5</v>
      </c>
      <c r="E47" s="34"/>
      <c r="F47" s="34">
        <v>3</v>
      </c>
      <c r="G47" s="34"/>
      <c r="H47" s="34">
        <v>5</v>
      </c>
      <c r="I47" s="34"/>
      <c r="J47" s="34">
        <v>1</v>
      </c>
      <c r="K47" s="34"/>
      <c r="L47" s="34">
        <v>2</v>
      </c>
      <c r="M47" s="34"/>
      <c r="N47" s="34">
        <v>3</v>
      </c>
      <c r="O47" s="34"/>
      <c r="P47" s="118">
        <v>7</v>
      </c>
      <c r="Q47" s="68"/>
      <c r="R47" s="28"/>
      <c r="S47" s="4"/>
      <c r="T47" s="4"/>
    </row>
    <row r="48" spans="1:21" ht="13.5" thickBot="1" x14ac:dyDescent="0.25">
      <c r="A48" s="4"/>
      <c r="B48" s="4"/>
      <c r="C48" s="112">
        <v>8</v>
      </c>
      <c r="D48" s="113">
        <v>1</v>
      </c>
      <c r="E48" s="114"/>
      <c r="F48" s="114">
        <v>8</v>
      </c>
      <c r="G48" s="114"/>
      <c r="H48" s="114">
        <v>7</v>
      </c>
      <c r="I48" s="114"/>
      <c r="J48" s="114">
        <v>4</v>
      </c>
      <c r="K48" s="114"/>
      <c r="L48" s="114">
        <v>8</v>
      </c>
      <c r="M48" s="114"/>
      <c r="N48" s="114">
        <v>6</v>
      </c>
      <c r="O48" s="114"/>
      <c r="P48" s="115">
        <v>8</v>
      </c>
      <c r="Q48" s="68"/>
      <c r="R48" s="28"/>
      <c r="S48" s="4"/>
      <c r="T48" s="4"/>
    </row>
    <row r="49" spans="1:20" x14ac:dyDescent="0.2">
      <c r="A49" s="4"/>
      <c r="B49" s="4"/>
      <c r="C49" s="2"/>
      <c r="D49" s="4"/>
      <c r="E49" s="4"/>
      <c r="F49" s="45"/>
      <c r="G49" s="45"/>
      <c r="H49" s="45"/>
      <c r="I49" s="45"/>
      <c r="J49" s="4"/>
      <c r="K49" s="4"/>
      <c r="L49" s="4"/>
      <c r="M49" s="4"/>
      <c r="N49" s="4"/>
      <c r="O49" s="4"/>
      <c r="P49" s="4"/>
      <c r="Q49" s="4"/>
      <c r="R49" s="4"/>
      <c r="S49" s="28"/>
      <c r="T49" s="4"/>
    </row>
  </sheetData>
  <sortState ref="B8:T15">
    <sortCondition descending="1" ref="S8:S15"/>
  </sortState>
  <mergeCells count="48">
    <mergeCell ref="A4:V4"/>
    <mergeCell ref="W4:AC4"/>
    <mergeCell ref="Q6:Q7"/>
    <mergeCell ref="R6:R7"/>
    <mergeCell ref="D17:E17"/>
    <mergeCell ref="F17:G17"/>
    <mergeCell ref="H17:I17"/>
    <mergeCell ref="J17:K17"/>
    <mergeCell ref="L17:M17"/>
    <mergeCell ref="N17:O17"/>
    <mergeCell ref="K6:K7"/>
    <mergeCell ref="L6:L7"/>
    <mergeCell ref="M6:M7"/>
    <mergeCell ref="N6:N7"/>
    <mergeCell ref="O6:O7"/>
    <mergeCell ref="P6:P7"/>
    <mergeCell ref="A6:A7"/>
    <mergeCell ref="C6:C7"/>
    <mergeCell ref="D6:D7"/>
    <mergeCell ref="E6:E7"/>
    <mergeCell ref="F6:F7"/>
    <mergeCell ref="G6:G7"/>
    <mergeCell ref="H6:H7"/>
    <mergeCell ref="I6:I7"/>
    <mergeCell ref="J6:J7"/>
    <mergeCell ref="N40:O40"/>
    <mergeCell ref="N29:N30"/>
    <mergeCell ref="O29:O30"/>
    <mergeCell ref="J29:J30"/>
    <mergeCell ref="K29:K30"/>
    <mergeCell ref="L29:L30"/>
    <mergeCell ref="M29:M30"/>
    <mergeCell ref="P29:P30"/>
    <mergeCell ref="Q29:Q30"/>
    <mergeCell ref="R29:R30"/>
    <mergeCell ref="D40:E40"/>
    <mergeCell ref="F40:G40"/>
    <mergeCell ref="H40:I40"/>
    <mergeCell ref="J40:K40"/>
    <mergeCell ref="L40:M40"/>
    <mergeCell ref="H29:H30"/>
    <mergeCell ref="I29:I30"/>
    <mergeCell ref="G29:G30"/>
    <mergeCell ref="A29:A30"/>
    <mergeCell ref="C29:C30"/>
    <mergeCell ref="D29:D30"/>
    <mergeCell ref="E29:E30"/>
    <mergeCell ref="F29:F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Норм</vt:lpstr>
      <vt:lpstr>квал</vt:lpstr>
      <vt:lpstr>Раунд Робин</vt:lpstr>
      <vt:lpstr>квал!Область_печати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Дима и Лена Орловы</dc:creator>
  <cp:lastModifiedBy>Max</cp:lastModifiedBy>
  <cp:lastPrinted>2018-01-24T03:33:49Z</cp:lastPrinted>
  <dcterms:created xsi:type="dcterms:W3CDTF">2001-11-14T19:06:02Z</dcterms:created>
  <dcterms:modified xsi:type="dcterms:W3CDTF">2024-04-19T17:33:36Z</dcterms:modified>
</cp:coreProperties>
</file>