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60" yWindow="5325" windowWidth="15225" windowHeight="4290"/>
  </bookViews>
  <sheets>
    <sheet name="results" sheetId="40" r:id="rId1"/>
    <sheet name="Qual all" sheetId="60" r:id="rId2"/>
    <sheet name="qual F" sheetId="67" r:id="rId3"/>
    <sheet name="Final" sheetId="38" r:id="rId4"/>
    <sheet name="Doubles" sheetId="63" r:id="rId5"/>
    <sheet name="230+" sheetId="70" r:id="rId6"/>
    <sheet name="Desperado" sheetId="64" r:id="rId7"/>
  </sheets>
  <definedNames>
    <definedName name="_xlnm._FilterDatabase" localSheetId="1" hidden="1">'Qual all'!$A$2:$CX$2</definedName>
    <definedName name="_xlnm.Print_Area" localSheetId="3">Final!$A$1:$F$40</definedName>
    <definedName name="_xlnm.Print_Area" localSheetId="1">'Qual all'!$A$1:$CW$36</definedName>
    <definedName name="_xlnm.Print_Area" localSheetId="0">results!$A$1:$B$35</definedName>
  </definedNames>
  <calcPr calcId="162913"/>
</workbook>
</file>

<file path=xl/calcChain.xml><?xml version="1.0" encoding="utf-8"?>
<calcChain xmlns="http://schemas.openxmlformats.org/spreadsheetml/2006/main">
  <c r="F20" i="40" l="1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E18" i="64" l="1"/>
  <c r="E11" i="64"/>
  <c r="E14" i="64"/>
  <c r="E16" i="64"/>
  <c r="E4" i="64"/>
  <c r="E15" i="64"/>
  <c r="E7" i="64"/>
  <c r="E9" i="64"/>
  <c r="E5" i="64"/>
  <c r="E19" i="64"/>
  <c r="E10" i="64"/>
  <c r="E17" i="64"/>
  <c r="E12" i="64"/>
  <c r="E6" i="64"/>
  <c r="E8" i="64"/>
  <c r="E13" i="64"/>
  <c r="CU60" i="60"/>
  <c r="CT60" i="60"/>
  <c r="CO60" i="60"/>
  <c r="CN60" i="60"/>
  <c r="CI60" i="60"/>
  <c r="CH60" i="60"/>
  <c r="CC60" i="60"/>
  <c r="CB60" i="60"/>
  <c r="BW60" i="60"/>
  <c r="BV60" i="60"/>
  <c r="BQ60" i="60"/>
  <c r="BP60" i="60"/>
  <c r="BK60" i="60"/>
  <c r="BJ60" i="60"/>
  <c r="BE60" i="60"/>
  <c r="BD60" i="60"/>
  <c r="AY60" i="60"/>
  <c r="AX60" i="60"/>
  <c r="AS16" i="60"/>
  <c r="AR16" i="60"/>
  <c r="AM16" i="60"/>
  <c r="AL16" i="60"/>
  <c r="AG16" i="60"/>
  <c r="AF16" i="60"/>
  <c r="AA16" i="60"/>
  <c r="Z16" i="60"/>
  <c r="U16" i="60"/>
  <c r="T16" i="60"/>
  <c r="O16" i="60"/>
  <c r="N16" i="60"/>
  <c r="I16" i="60"/>
  <c r="H16" i="60"/>
  <c r="H42" i="67" l="1"/>
  <c r="I42" i="67"/>
  <c r="N42" i="67"/>
  <c r="O42" i="67"/>
  <c r="CU17" i="60"/>
  <c r="CT17" i="60"/>
  <c r="CO17" i="60"/>
  <c r="CN17" i="60"/>
  <c r="CI17" i="60"/>
  <c r="CH17" i="60"/>
  <c r="CC17" i="60"/>
  <c r="CB17" i="60"/>
  <c r="BW17" i="60"/>
  <c r="BV17" i="60"/>
  <c r="BQ13" i="60"/>
  <c r="BP13" i="60"/>
  <c r="BK17" i="60"/>
  <c r="BJ17" i="60"/>
  <c r="BE16" i="60"/>
  <c r="BD16" i="60"/>
  <c r="AY19" i="60"/>
  <c r="AX19" i="60"/>
  <c r="AS37" i="60"/>
  <c r="AR37" i="60"/>
  <c r="AM17" i="60"/>
  <c r="AL17" i="60"/>
  <c r="AG17" i="60"/>
  <c r="AF17" i="60"/>
  <c r="AA17" i="60"/>
  <c r="Z17" i="60"/>
  <c r="U17" i="60"/>
  <c r="T17" i="60"/>
  <c r="O17" i="60"/>
  <c r="N17" i="60"/>
  <c r="I17" i="60"/>
  <c r="H17" i="60"/>
  <c r="CU27" i="60"/>
  <c r="CT27" i="60"/>
  <c r="CO27" i="60"/>
  <c r="CN27" i="60"/>
  <c r="CI27" i="60"/>
  <c r="CH27" i="60"/>
  <c r="CC27" i="60"/>
  <c r="CB27" i="60"/>
  <c r="BW27" i="60"/>
  <c r="BV27" i="60"/>
  <c r="BQ27" i="60"/>
  <c r="BP27" i="60"/>
  <c r="BK31" i="60"/>
  <c r="BJ31" i="60"/>
  <c r="BE20" i="60"/>
  <c r="BD20" i="60"/>
  <c r="AY37" i="60"/>
  <c r="AX37" i="60"/>
  <c r="AS24" i="60"/>
  <c r="AR24" i="60"/>
  <c r="AM32" i="60"/>
  <c r="AL32" i="60"/>
  <c r="AG32" i="60"/>
  <c r="AF32" i="60"/>
  <c r="AA25" i="60"/>
  <c r="Z25" i="60"/>
  <c r="U25" i="60"/>
  <c r="T25" i="60"/>
  <c r="O25" i="60"/>
  <c r="N25" i="60"/>
  <c r="I25" i="60"/>
  <c r="H25" i="60"/>
  <c r="CU24" i="60"/>
  <c r="CT24" i="60"/>
  <c r="CO24" i="60"/>
  <c r="CN24" i="60"/>
  <c r="CI24" i="60"/>
  <c r="CH24" i="60"/>
  <c r="CC24" i="60"/>
  <c r="CB24" i="60"/>
  <c r="BW24" i="60"/>
  <c r="BV24" i="60"/>
  <c r="BQ24" i="60"/>
  <c r="BP24" i="60"/>
  <c r="BK19" i="60"/>
  <c r="BJ19" i="60"/>
  <c r="BE9" i="60"/>
  <c r="BD9" i="60"/>
  <c r="AY8" i="60"/>
  <c r="AX8" i="60"/>
  <c r="AS17" i="60"/>
  <c r="AR17" i="60"/>
  <c r="AM31" i="60"/>
  <c r="AL31" i="60"/>
  <c r="AG31" i="60"/>
  <c r="AF31" i="60"/>
  <c r="AA32" i="60"/>
  <c r="Z32" i="60"/>
  <c r="U32" i="60"/>
  <c r="T32" i="60"/>
  <c r="O32" i="60"/>
  <c r="N32" i="60"/>
  <c r="I32" i="60"/>
  <c r="H32" i="60"/>
  <c r="CU31" i="60"/>
  <c r="CT31" i="60"/>
  <c r="CO31" i="60"/>
  <c r="CN31" i="60"/>
  <c r="CI31" i="60"/>
  <c r="CH31" i="60"/>
  <c r="CC31" i="60"/>
  <c r="CB31" i="60"/>
  <c r="BW31" i="60"/>
  <c r="BV31" i="60"/>
  <c r="BQ31" i="60"/>
  <c r="BP31" i="60"/>
  <c r="BK20" i="60"/>
  <c r="BJ20" i="60"/>
  <c r="BE27" i="60"/>
  <c r="BD27" i="60"/>
  <c r="AY17" i="60"/>
  <c r="AX17" i="60"/>
  <c r="AS20" i="60"/>
  <c r="AR20" i="60"/>
  <c r="AM42" i="60"/>
  <c r="AL42" i="60"/>
  <c r="AG42" i="60"/>
  <c r="AF42" i="60"/>
  <c r="AA20" i="60"/>
  <c r="Z20" i="60"/>
  <c r="U20" i="60"/>
  <c r="T20" i="60"/>
  <c r="O20" i="60"/>
  <c r="N20" i="60"/>
  <c r="I20" i="60"/>
  <c r="H20" i="60"/>
  <c r="CU14" i="60"/>
  <c r="CT14" i="60"/>
  <c r="CO14" i="60"/>
  <c r="CN14" i="60"/>
  <c r="CI14" i="60"/>
  <c r="CH14" i="60"/>
  <c r="CC14" i="60"/>
  <c r="CB14" i="60"/>
  <c r="BW14" i="60"/>
  <c r="BV14" i="60"/>
  <c r="BQ14" i="60"/>
  <c r="BP14" i="60"/>
  <c r="BK14" i="60"/>
  <c r="BJ14" i="60"/>
  <c r="BE29" i="60"/>
  <c r="BD29" i="60"/>
  <c r="AY30" i="60"/>
  <c r="AX30" i="60"/>
  <c r="AS13" i="60"/>
  <c r="AR13" i="60"/>
  <c r="AM36" i="60"/>
  <c r="AL36" i="60"/>
  <c r="AG36" i="60"/>
  <c r="AF36" i="60"/>
  <c r="AA44" i="60"/>
  <c r="Z44" i="60"/>
  <c r="U44" i="60"/>
  <c r="T44" i="60"/>
  <c r="O44" i="60"/>
  <c r="N44" i="60"/>
  <c r="I44" i="60"/>
  <c r="H44" i="60"/>
  <c r="T19" i="60"/>
  <c r="H26" i="60"/>
  <c r="I26" i="60"/>
  <c r="N26" i="60"/>
  <c r="O26" i="60"/>
  <c r="T18" i="60"/>
  <c r="U18" i="60"/>
  <c r="Z18" i="60"/>
  <c r="AA18" i="60"/>
  <c r="AF35" i="60"/>
  <c r="AG35" i="60"/>
  <c r="AL35" i="60"/>
  <c r="AM35" i="60"/>
  <c r="AR18" i="60"/>
  <c r="AS18" i="60"/>
  <c r="AX31" i="60"/>
  <c r="AY31" i="60"/>
  <c r="BD28" i="60"/>
  <c r="BE28" i="60"/>
  <c r="BJ11" i="60"/>
  <c r="BK11" i="60"/>
  <c r="BP6" i="60"/>
  <c r="BQ6" i="60"/>
  <c r="BV5" i="60"/>
  <c r="BW5" i="60"/>
  <c r="CB5" i="60"/>
  <c r="CC5" i="60"/>
  <c r="CH5" i="60"/>
  <c r="CI5" i="60"/>
  <c r="CN5" i="60"/>
  <c r="CO5" i="60"/>
  <c r="CT5" i="60"/>
  <c r="CU5" i="60"/>
  <c r="CU4" i="60"/>
  <c r="CT4" i="60"/>
  <c r="CO4" i="60"/>
  <c r="CN4" i="60"/>
  <c r="CI4" i="60"/>
  <c r="CH4" i="60"/>
  <c r="CC4" i="60"/>
  <c r="CB4" i="60"/>
  <c r="BW4" i="60"/>
  <c r="BV4" i="60"/>
  <c r="BQ19" i="60"/>
  <c r="BP19" i="60"/>
  <c r="BK24" i="60"/>
  <c r="BJ24" i="60"/>
  <c r="BE7" i="60"/>
  <c r="BD7" i="60"/>
  <c r="AY29" i="60"/>
  <c r="AX29" i="60"/>
  <c r="AS11" i="60"/>
  <c r="AR11" i="60"/>
  <c r="AM30" i="60"/>
  <c r="AL30" i="60"/>
  <c r="AG30" i="60"/>
  <c r="AF30" i="60"/>
  <c r="AA31" i="60"/>
  <c r="Z31" i="60"/>
  <c r="U43" i="60"/>
  <c r="T43" i="60"/>
  <c r="O41" i="60"/>
  <c r="N41" i="60"/>
  <c r="I41" i="60"/>
  <c r="H41" i="60"/>
  <c r="E28" i="40" l="1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0" i="40"/>
  <c r="B29" i="40"/>
  <c r="E65" i="64"/>
  <c r="E64" i="64"/>
  <c r="E63" i="64"/>
  <c r="E62" i="64"/>
  <c r="E61" i="64"/>
  <c r="E60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47" i="64"/>
  <c r="E46" i="64"/>
  <c r="E45" i="64"/>
  <c r="E44" i="64"/>
  <c r="E43" i="64"/>
  <c r="E42" i="64"/>
  <c r="E41" i="64"/>
  <c r="E40" i="64"/>
  <c r="E39" i="64"/>
  <c r="E38" i="64"/>
  <c r="E37" i="64"/>
  <c r="E36" i="64"/>
  <c r="E33" i="64"/>
  <c r="E32" i="64"/>
  <c r="C65" i="64"/>
  <c r="B65" i="64"/>
  <c r="C64" i="64"/>
  <c r="B64" i="64"/>
  <c r="C63" i="64"/>
  <c r="B63" i="64"/>
  <c r="C62" i="64"/>
  <c r="B62" i="64"/>
  <c r="C61" i="64"/>
  <c r="B61" i="64"/>
  <c r="C60" i="64"/>
  <c r="B60" i="64"/>
  <c r="C59" i="64"/>
  <c r="B59" i="64"/>
  <c r="C58" i="64"/>
  <c r="B58" i="64"/>
  <c r="C57" i="64"/>
  <c r="B57" i="64"/>
  <c r="C56" i="64"/>
  <c r="B56" i="64"/>
  <c r="C55" i="64"/>
  <c r="B55" i="64"/>
  <c r="C54" i="64"/>
  <c r="B54" i="64"/>
  <c r="C53" i="64"/>
  <c r="B53" i="64"/>
  <c r="C52" i="64"/>
  <c r="B52" i="64"/>
  <c r="C51" i="64"/>
  <c r="B51" i="64"/>
  <c r="C50" i="64"/>
  <c r="B50" i="64"/>
  <c r="C49" i="64"/>
  <c r="B49" i="64"/>
  <c r="C48" i="64"/>
  <c r="B48" i="64"/>
  <c r="C47" i="64"/>
  <c r="B47" i="64"/>
  <c r="C46" i="64"/>
  <c r="B46" i="64"/>
  <c r="C45" i="64"/>
  <c r="B45" i="64"/>
  <c r="C44" i="64"/>
  <c r="B44" i="64"/>
  <c r="C43" i="64"/>
  <c r="B43" i="64"/>
  <c r="C42" i="64"/>
  <c r="B42" i="64"/>
  <c r="C41" i="64"/>
  <c r="B41" i="64"/>
  <c r="C40" i="64"/>
  <c r="B40" i="64"/>
  <c r="C39" i="64"/>
  <c r="B39" i="64"/>
  <c r="C38" i="64"/>
  <c r="B38" i="64"/>
  <c r="C37" i="64"/>
  <c r="C36" i="64"/>
  <c r="C35" i="64"/>
  <c r="E35" i="64" s="1"/>
  <c r="C34" i="64"/>
  <c r="E34" i="64" s="1"/>
  <c r="C33" i="64"/>
  <c r="C32" i="64"/>
  <c r="C31" i="64"/>
  <c r="E31" i="64" s="1"/>
  <c r="C30" i="64"/>
  <c r="E30" i="64" s="1"/>
  <c r="C29" i="64"/>
  <c r="E29" i="64" s="1"/>
  <c r="C28" i="64"/>
  <c r="E28" i="64" s="1"/>
  <c r="C27" i="64"/>
  <c r="E27" i="64" s="1"/>
  <c r="C26" i="64"/>
  <c r="E26" i="64" s="1"/>
  <c r="C25" i="64"/>
  <c r="E25" i="64" s="1"/>
  <c r="G70" i="63"/>
  <c r="G69" i="63"/>
  <c r="G68" i="63"/>
  <c r="G67" i="63"/>
  <c r="G66" i="63"/>
  <c r="G65" i="63"/>
  <c r="G64" i="63"/>
  <c r="G63" i="63"/>
  <c r="G62" i="63"/>
  <c r="G61" i="63"/>
  <c r="G60" i="63"/>
  <c r="G59" i="63"/>
  <c r="G58" i="63"/>
  <c r="G57" i="63"/>
  <c r="G56" i="63"/>
  <c r="G55" i="63"/>
  <c r="G54" i="63"/>
  <c r="G53" i="63"/>
  <c r="G52" i="63"/>
  <c r="G51" i="63"/>
  <c r="G50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5" i="63"/>
  <c r="G34" i="63"/>
  <c r="G33" i="63"/>
  <c r="G32" i="63"/>
  <c r="G31" i="63"/>
  <c r="G29" i="63"/>
  <c r="G30" i="63"/>
  <c r="G28" i="63"/>
  <c r="G27" i="63"/>
  <c r="G26" i="63"/>
  <c r="G25" i="63"/>
  <c r="G23" i="63"/>
  <c r="G24" i="63"/>
  <c r="G15" i="63"/>
  <c r="G13" i="63"/>
  <c r="G12" i="63"/>
  <c r="G10" i="63"/>
  <c r="G8" i="63"/>
  <c r="G22" i="63"/>
  <c r="G14" i="63"/>
  <c r="G16" i="63"/>
  <c r="B7" i="40"/>
  <c r="B5" i="40"/>
  <c r="B9" i="40"/>
  <c r="B6" i="40"/>
  <c r="B11" i="40"/>
  <c r="B8" i="40"/>
  <c r="B13" i="40"/>
  <c r="B10" i="40"/>
  <c r="B15" i="40"/>
  <c r="B12" i="40"/>
  <c r="B17" i="40"/>
  <c r="B14" i="40"/>
  <c r="C15" i="38"/>
  <c r="I15" i="38" s="1"/>
  <c r="B15" i="38"/>
  <c r="B28" i="40" s="1"/>
  <c r="C14" i="38"/>
  <c r="I14" i="38" s="1"/>
  <c r="B14" i="38"/>
  <c r="B27" i="40" s="1"/>
  <c r="C13" i="38"/>
  <c r="I13" i="38" s="1"/>
  <c r="B13" i="38"/>
  <c r="B26" i="40" s="1"/>
  <c r="C12" i="38"/>
  <c r="I12" i="38" s="1"/>
  <c r="B12" i="38"/>
  <c r="B25" i="40" s="1"/>
  <c r="C11" i="38"/>
  <c r="I11" i="38" s="1"/>
  <c r="B11" i="38"/>
  <c r="B24" i="40" s="1"/>
  <c r="C10" i="38"/>
  <c r="I10" i="38" s="1"/>
  <c r="B10" i="38"/>
  <c r="B23" i="40" s="1"/>
  <c r="C9" i="38"/>
  <c r="I9" i="38" s="1"/>
  <c r="B9" i="38"/>
  <c r="B22" i="40" s="1"/>
  <c r="C8" i="38"/>
  <c r="I8" i="38" s="1"/>
  <c r="B8" i="38"/>
  <c r="B21" i="40" s="1"/>
  <c r="C7" i="38"/>
  <c r="I7" i="38" s="1"/>
  <c r="B7" i="38"/>
  <c r="B20" i="40" s="1"/>
  <c r="C6" i="38"/>
  <c r="E19" i="38" s="1"/>
  <c r="B6" i="38"/>
  <c r="B19" i="40" s="1"/>
  <c r="C5" i="38"/>
  <c r="I5" i="38" s="1"/>
  <c r="B5" i="38"/>
  <c r="C4" i="38"/>
  <c r="I4" i="38" s="1"/>
  <c r="B4" i="38"/>
  <c r="A1" i="67"/>
  <c r="O60" i="67"/>
  <c r="Q60" i="67" s="1"/>
  <c r="P60" i="67" s="1"/>
  <c r="N60" i="67"/>
  <c r="I60" i="67"/>
  <c r="H60" i="67"/>
  <c r="O59" i="67"/>
  <c r="Q59" i="67" s="1"/>
  <c r="P59" i="67" s="1"/>
  <c r="N59" i="67"/>
  <c r="I59" i="67"/>
  <c r="H59" i="67"/>
  <c r="O58" i="67"/>
  <c r="N58" i="67"/>
  <c r="I58" i="67"/>
  <c r="H58" i="67"/>
  <c r="O57" i="67"/>
  <c r="N57" i="67"/>
  <c r="I57" i="67"/>
  <c r="Q57" i="67" s="1"/>
  <c r="P57" i="67" s="1"/>
  <c r="H57" i="67"/>
  <c r="O56" i="67"/>
  <c r="N56" i="67"/>
  <c r="I56" i="67"/>
  <c r="H56" i="67"/>
  <c r="O55" i="67"/>
  <c r="Q55" i="67" s="1"/>
  <c r="P55" i="67" s="1"/>
  <c r="N55" i="67"/>
  <c r="I55" i="67"/>
  <c r="H55" i="67"/>
  <c r="O54" i="67"/>
  <c r="Q54" i="67" s="1"/>
  <c r="P54" i="67" s="1"/>
  <c r="N54" i="67"/>
  <c r="I54" i="67"/>
  <c r="H54" i="67"/>
  <c r="O53" i="67"/>
  <c r="N53" i="67"/>
  <c r="I53" i="67"/>
  <c r="Q53" i="67" s="1"/>
  <c r="P53" i="67" s="1"/>
  <c r="H53" i="67"/>
  <c r="O52" i="67"/>
  <c r="N52" i="67"/>
  <c r="I52" i="67"/>
  <c r="Q52" i="67" s="1"/>
  <c r="P52" i="67" s="1"/>
  <c r="H52" i="67"/>
  <c r="O51" i="67"/>
  <c r="N51" i="67"/>
  <c r="I51" i="67"/>
  <c r="Q51" i="67"/>
  <c r="P51" i="67" s="1"/>
  <c r="H51" i="67"/>
  <c r="O50" i="67"/>
  <c r="N50" i="67"/>
  <c r="I50" i="67"/>
  <c r="H50" i="67"/>
  <c r="O49" i="67"/>
  <c r="N49" i="67"/>
  <c r="I49" i="67"/>
  <c r="Q49" i="67" s="1"/>
  <c r="P49" i="67" s="1"/>
  <c r="H49" i="67"/>
  <c r="O48" i="67"/>
  <c r="N48" i="67"/>
  <c r="I48" i="67"/>
  <c r="Q48" i="67" s="1"/>
  <c r="P48" i="67" s="1"/>
  <c r="H48" i="67"/>
  <c r="O47" i="67"/>
  <c r="N47" i="67"/>
  <c r="I47" i="67"/>
  <c r="Q47" i="67"/>
  <c r="P47" i="67" s="1"/>
  <c r="H47" i="67"/>
  <c r="O46" i="67"/>
  <c r="N46" i="67"/>
  <c r="I46" i="67"/>
  <c r="Q46" i="67" s="1"/>
  <c r="P46" i="67" s="1"/>
  <c r="H46" i="67"/>
  <c r="O45" i="67"/>
  <c r="N45" i="67"/>
  <c r="I45" i="67"/>
  <c r="Q45" i="67" s="1"/>
  <c r="P45" i="67" s="1"/>
  <c r="H45" i="67"/>
  <c r="O44" i="67"/>
  <c r="N44" i="67"/>
  <c r="I44" i="67"/>
  <c r="H44" i="67"/>
  <c r="O38" i="67"/>
  <c r="N38" i="67"/>
  <c r="I38" i="67"/>
  <c r="H38" i="67"/>
  <c r="O10" i="67"/>
  <c r="N10" i="67"/>
  <c r="I10" i="67"/>
  <c r="Q10" i="67" s="1"/>
  <c r="P10" i="67" s="1"/>
  <c r="H10" i="67"/>
  <c r="O43" i="67"/>
  <c r="N43" i="67"/>
  <c r="I43" i="67"/>
  <c r="H43" i="67"/>
  <c r="O18" i="67"/>
  <c r="N18" i="67"/>
  <c r="I18" i="67"/>
  <c r="H18" i="67"/>
  <c r="O31" i="67"/>
  <c r="N31" i="67"/>
  <c r="I31" i="67"/>
  <c r="H31" i="67"/>
  <c r="O33" i="67"/>
  <c r="N33" i="67"/>
  <c r="I33" i="67"/>
  <c r="H33" i="67"/>
  <c r="O17" i="67"/>
  <c r="N17" i="67"/>
  <c r="I17" i="67"/>
  <c r="H17" i="67"/>
  <c r="O6" i="67"/>
  <c r="N6" i="67"/>
  <c r="I6" i="67"/>
  <c r="H6" i="67"/>
  <c r="O40" i="67"/>
  <c r="N40" i="67"/>
  <c r="I40" i="67"/>
  <c r="H40" i="67"/>
  <c r="O21" i="67"/>
  <c r="N21" i="67"/>
  <c r="I21" i="67"/>
  <c r="H21" i="67"/>
  <c r="O26" i="67"/>
  <c r="N26" i="67"/>
  <c r="I26" i="67"/>
  <c r="H26" i="67"/>
  <c r="O25" i="67"/>
  <c r="N25" i="67"/>
  <c r="I25" i="67"/>
  <c r="H25" i="67"/>
  <c r="O12" i="67"/>
  <c r="N12" i="67"/>
  <c r="I12" i="67"/>
  <c r="H12" i="67"/>
  <c r="O37" i="67"/>
  <c r="N37" i="67"/>
  <c r="I37" i="67"/>
  <c r="H37" i="67"/>
  <c r="O29" i="67"/>
  <c r="N29" i="67"/>
  <c r="I29" i="67"/>
  <c r="H29" i="67"/>
  <c r="O34" i="67"/>
  <c r="N34" i="67"/>
  <c r="I34" i="67"/>
  <c r="H34" i="67"/>
  <c r="O35" i="67"/>
  <c r="N35" i="67"/>
  <c r="I35" i="67"/>
  <c r="H35" i="67"/>
  <c r="O36" i="67"/>
  <c r="N36" i="67"/>
  <c r="I36" i="67"/>
  <c r="H36" i="67"/>
  <c r="O11" i="67"/>
  <c r="N11" i="67"/>
  <c r="I11" i="67"/>
  <c r="H11" i="67"/>
  <c r="O32" i="67"/>
  <c r="N32" i="67"/>
  <c r="I32" i="67"/>
  <c r="H32" i="67"/>
  <c r="O22" i="67"/>
  <c r="N22" i="67"/>
  <c r="I22" i="67"/>
  <c r="H22" i="67"/>
  <c r="O41" i="67"/>
  <c r="N41" i="67"/>
  <c r="I41" i="67"/>
  <c r="H41" i="67"/>
  <c r="O30" i="67"/>
  <c r="N30" i="67"/>
  <c r="I30" i="67"/>
  <c r="H30" i="67"/>
  <c r="O16" i="67"/>
  <c r="N16" i="67"/>
  <c r="I16" i="67"/>
  <c r="H16" i="67"/>
  <c r="O28" i="67"/>
  <c r="N28" i="67"/>
  <c r="I28" i="67"/>
  <c r="H28" i="67"/>
  <c r="O14" i="67"/>
  <c r="N14" i="67"/>
  <c r="I14" i="67"/>
  <c r="H14" i="67"/>
  <c r="O13" i="67"/>
  <c r="N13" i="67"/>
  <c r="I13" i="67"/>
  <c r="H13" i="67"/>
  <c r="O39" i="67"/>
  <c r="N39" i="67"/>
  <c r="I39" i="67"/>
  <c r="H39" i="67"/>
  <c r="O15" i="67"/>
  <c r="N15" i="67"/>
  <c r="I15" i="67"/>
  <c r="H15" i="67"/>
  <c r="O27" i="67"/>
  <c r="N27" i="67"/>
  <c r="I27" i="67"/>
  <c r="H27" i="67"/>
  <c r="O23" i="67"/>
  <c r="N23" i="67"/>
  <c r="I23" i="67"/>
  <c r="H23" i="67"/>
  <c r="O19" i="67"/>
  <c r="N19" i="67"/>
  <c r="I19" i="67"/>
  <c r="H19" i="67"/>
  <c r="O20" i="67"/>
  <c r="N20" i="67"/>
  <c r="I20" i="67"/>
  <c r="H20" i="67"/>
  <c r="O4" i="67"/>
  <c r="N4" i="67"/>
  <c r="I4" i="67"/>
  <c r="H4" i="67"/>
  <c r="O8" i="67"/>
  <c r="N8" i="67"/>
  <c r="I8" i="67"/>
  <c r="H8" i="67"/>
  <c r="O24" i="67"/>
  <c r="N24" i="67"/>
  <c r="I24" i="67"/>
  <c r="H24" i="67"/>
  <c r="O9" i="67"/>
  <c r="N9" i="67"/>
  <c r="I9" i="67"/>
  <c r="H9" i="67"/>
  <c r="O5" i="67"/>
  <c r="N5" i="67"/>
  <c r="I5" i="67"/>
  <c r="H5" i="67"/>
  <c r="O7" i="67"/>
  <c r="N7" i="67"/>
  <c r="I7" i="67"/>
  <c r="H7" i="67"/>
  <c r="CU59" i="60"/>
  <c r="CT59" i="60"/>
  <c r="CO59" i="60"/>
  <c r="CN59" i="60"/>
  <c r="CI59" i="60"/>
  <c r="CH59" i="60"/>
  <c r="CC59" i="60"/>
  <c r="CB59" i="60"/>
  <c r="BW59" i="60"/>
  <c r="BV59" i="60"/>
  <c r="BQ59" i="60"/>
  <c r="BP59" i="60"/>
  <c r="BK59" i="60"/>
  <c r="BJ59" i="60"/>
  <c r="BE59" i="60"/>
  <c r="BD59" i="60"/>
  <c r="AY59" i="60"/>
  <c r="AX59" i="60"/>
  <c r="AS60" i="60"/>
  <c r="AR60" i="60"/>
  <c r="AM60" i="60"/>
  <c r="AL60" i="60"/>
  <c r="AG60" i="60"/>
  <c r="AF60" i="60"/>
  <c r="AA60" i="60"/>
  <c r="Z60" i="60"/>
  <c r="U60" i="60"/>
  <c r="T60" i="60"/>
  <c r="O60" i="60"/>
  <c r="N60" i="60"/>
  <c r="I60" i="60"/>
  <c r="CW60" i="60" s="1"/>
  <c r="CV60" i="60" s="1"/>
  <c r="H60" i="60"/>
  <c r="CU58" i="60"/>
  <c r="CT58" i="60"/>
  <c r="CO58" i="60"/>
  <c r="CN58" i="60"/>
  <c r="CI58" i="60"/>
  <c r="CH58" i="60"/>
  <c r="CC58" i="60"/>
  <c r="CB58" i="60"/>
  <c r="BW58" i="60"/>
  <c r="BV58" i="60"/>
  <c r="BQ58" i="60"/>
  <c r="BP58" i="60"/>
  <c r="BK58" i="60"/>
  <c r="BJ58" i="60"/>
  <c r="BE58" i="60"/>
  <c r="BD58" i="60"/>
  <c r="AY58" i="60"/>
  <c r="AX58" i="60"/>
  <c r="AS59" i="60"/>
  <c r="AR59" i="60"/>
  <c r="AM59" i="60"/>
  <c r="AL59" i="60"/>
  <c r="AG59" i="60"/>
  <c r="AF59" i="60"/>
  <c r="AA59" i="60"/>
  <c r="Z59" i="60"/>
  <c r="U59" i="60"/>
  <c r="T59" i="60"/>
  <c r="O59" i="60"/>
  <c r="N59" i="60"/>
  <c r="I59" i="60"/>
  <c r="CW59" i="60" s="1"/>
  <c r="CV59" i="60" s="1"/>
  <c r="H59" i="60"/>
  <c r="CU57" i="60"/>
  <c r="CT57" i="60"/>
  <c r="CO57" i="60"/>
  <c r="CN57" i="60"/>
  <c r="CI57" i="60"/>
  <c r="CH57" i="60"/>
  <c r="CC57" i="60"/>
  <c r="CB57" i="60"/>
  <c r="BW57" i="60"/>
  <c r="BV57" i="60"/>
  <c r="BQ57" i="60"/>
  <c r="BP57" i="60"/>
  <c r="BK57" i="60"/>
  <c r="BJ57" i="60"/>
  <c r="BE57" i="60"/>
  <c r="BD57" i="60"/>
  <c r="AY57" i="60"/>
  <c r="AX57" i="60"/>
  <c r="AS58" i="60"/>
  <c r="AR58" i="60"/>
  <c r="AM58" i="60"/>
  <c r="CW58" i="60" s="1"/>
  <c r="CV58" i="60" s="1"/>
  <c r="AL58" i="60"/>
  <c r="AG58" i="60"/>
  <c r="AF58" i="60"/>
  <c r="AA58" i="60"/>
  <c r="Z58" i="60"/>
  <c r="U58" i="60"/>
  <c r="T58" i="60"/>
  <c r="O58" i="60"/>
  <c r="N58" i="60"/>
  <c r="I58" i="60"/>
  <c r="H58" i="60"/>
  <c r="CU56" i="60"/>
  <c r="CT56" i="60"/>
  <c r="CO56" i="60"/>
  <c r="CN56" i="60"/>
  <c r="CI56" i="60"/>
  <c r="CH56" i="60"/>
  <c r="CC56" i="60"/>
  <c r="CB56" i="60"/>
  <c r="BW56" i="60"/>
  <c r="BV56" i="60"/>
  <c r="BQ56" i="60"/>
  <c r="BP56" i="60"/>
  <c r="BK56" i="60"/>
  <c r="BJ56" i="60"/>
  <c r="BE56" i="60"/>
  <c r="CW56" i="60" s="1"/>
  <c r="CV56" i="60" s="1"/>
  <c r="BD56" i="60"/>
  <c r="AY56" i="60"/>
  <c r="AX56" i="60"/>
  <c r="AS57" i="60"/>
  <c r="AR57" i="60"/>
  <c r="AM57" i="60"/>
  <c r="AL57" i="60"/>
  <c r="AG57" i="60"/>
  <c r="AF57" i="60"/>
  <c r="AA57" i="60"/>
  <c r="Z57" i="60"/>
  <c r="U57" i="60"/>
  <c r="T57" i="60"/>
  <c r="O57" i="60"/>
  <c r="N57" i="60"/>
  <c r="I57" i="60"/>
  <c r="CW57" i="60" s="1"/>
  <c r="CV57" i="60" s="1"/>
  <c r="H57" i="60"/>
  <c r="CU55" i="60"/>
  <c r="CT55" i="60"/>
  <c r="CO55" i="60"/>
  <c r="CN55" i="60"/>
  <c r="CI55" i="60"/>
  <c r="CH55" i="60"/>
  <c r="CC55" i="60"/>
  <c r="CB55" i="60"/>
  <c r="BW55" i="60"/>
  <c r="BV55" i="60"/>
  <c r="BQ55" i="60"/>
  <c r="BP55" i="60"/>
  <c r="BK55" i="60"/>
  <c r="BJ55" i="60"/>
  <c r="BE55" i="60"/>
  <c r="BD55" i="60"/>
  <c r="AY55" i="60"/>
  <c r="AX55" i="60"/>
  <c r="AS56" i="60"/>
  <c r="AR56" i="60"/>
  <c r="AM56" i="60"/>
  <c r="AL56" i="60"/>
  <c r="AG56" i="60"/>
  <c r="AF56" i="60"/>
  <c r="AA56" i="60"/>
  <c r="Z56" i="60"/>
  <c r="U56" i="60"/>
  <c r="T56" i="60"/>
  <c r="O56" i="60"/>
  <c r="N56" i="60"/>
  <c r="I56" i="60"/>
  <c r="H56" i="60"/>
  <c r="CU54" i="60"/>
  <c r="CT54" i="60"/>
  <c r="CO54" i="60"/>
  <c r="CN54" i="60"/>
  <c r="CI54" i="60"/>
  <c r="CH54" i="60"/>
  <c r="CC54" i="60"/>
  <c r="CB54" i="60"/>
  <c r="BW54" i="60"/>
  <c r="BV54" i="60"/>
  <c r="BQ54" i="60"/>
  <c r="BP54" i="60"/>
  <c r="BK54" i="60"/>
  <c r="BJ54" i="60"/>
  <c r="BE54" i="60"/>
  <c r="BD54" i="60"/>
  <c r="AY54" i="60"/>
  <c r="AX54" i="60"/>
  <c r="AS55" i="60"/>
  <c r="AR55" i="60"/>
  <c r="AM55" i="60"/>
  <c r="AL55" i="60"/>
  <c r="AG55" i="60"/>
  <c r="AF55" i="60"/>
  <c r="AA55" i="60"/>
  <c r="Z55" i="60"/>
  <c r="U55" i="60"/>
  <c r="T55" i="60"/>
  <c r="O55" i="60"/>
  <c r="CW55" i="60" s="1"/>
  <c r="CV55" i="60" s="1"/>
  <c r="N55" i="60"/>
  <c r="I55" i="60"/>
  <c r="H55" i="60"/>
  <c r="CU53" i="60"/>
  <c r="CT53" i="60"/>
  <c r="CO53" i="60"/>
  <c r="CN53" i="60"/>
  <c r="CI53" i="60"/>
  <c r="CH53" i="60"/>
  <c r="CC53" i="60"/>
  <c r="CB53" i="60"/>
  <c r="BW53" i="60"/>
  <c r="BV53" i="60"/>
  <c r="BQ53" i="60"/>
  <c r="BP53" i="60"/>
  <c r="BK53" i="60"/>
  <c r="BJ53" i="60"/>
  <c r="BE53" i="60"/>
  <c r="BD53" i="60"/>
  <c r="AY53" i="60"/>
  <c r="AX53" i="60"/>
  <c r="AS54" i="60"/>
  <c r="AR54" i="60"/>
  <c r="AM54" i="60"/>
  <c r="AL54" i="60"/>
  <c r="AG54" i="60"/>
  <c r="AF54" i="60"/>
  <c r="AA54" i="60"/>
  <c r="Z54" i="60"/>
  <c r="U54" i="60"/>
  <c r="T54" i="60"/>
  <c r="O54" i="60"/>
  <c r="N54" i="60"/>
  <c r="I54" i="60"/>
  <c r="H54" i="60"/>
  <c r="CU52" i="60"/>
  <c r="CT52" i="60"/>
  <c r="CO52" i="60"/>
  <c r="CN52" i="60"/>
  <c r="CI52" i="60"/>
  <c r="CH52" i="60"/>
  <c r="CC52" i="60"/>
  <c r="CB52" i="60"/>
  <c r="BW52" i="60"/>
  <c r="BV52" i="60"/>
  <c r="BQ52" i="60"/>
  <c r="BP52" i="60"/>
  <c r="BK52" i="60"/>
  <c r="BJ52" i="60"/>
  <c r="BE52" i="60"/>
  <c r="BD52" i="60"/>
  <c r="AY52" i="60"/>
  <c r="AX52" i="60"/>
  <c r="AS53" i="60"/>
  <c r="AR53" i="60"/>
  <c r="AM53" i="60"/>
  <c r="AL53" i="60"/>
  <c r="AG53" i="60"/>
  <c r="AF53" i="60"/>
  <c r="AA53" i="60"/>
  <c r="CW53" i="60" s="1"/>
  <c r="CV53" i="60" s="1"/>
  <c r="Z53" i="60"/>
  <c r="U53" i="60"/>
  <c r="T53" i="60"/>
  <c r="O53" i="60"/>
  <c r="N53" i="60"/>
  <c r="I53" i="60"/>
  <c r="H53" i="60"/>
  <c r="CU51" i="60"/>
  <c r="CT51" i="60"/>
  <c r="CO51" i="60"/>
  <c r="CN51" i="60"/>
  <c r="CI51" i="60"/>
  <c r="CH51" i="60"/>
  <c r="CC51" i="60"/>
  <c r="CB51" i="60"/>
  <c r="BW51" i="60"/>
  <c r="BV51" i="60"/>
  <c r="BQ51" i="60"/>
  <c r="BP51" i="60"/>
  <c r="BK51" i="60"/>
  <c r="BJ51" i="60"/>
  <c r="BE51" i="60"/>
  <c r="BD51" i="60"/>
  <c r="AY51" i="60"/>
  <c r="AX51" i="60"/>
  <c r="AS52" i="60"/>
  <c r="AR52" i="60"/>
  <c r="AM52" i="60"/>
  <c r="CW52" i="60" s="1"/>
  <c r="CV52" i="60" s="1"/>
  <c r="AL52" i="60"/>
  <c r="AG52" i="60"/>
  <c r="AF52" i="60"/>
  <c r="AA52" i="60"/>
  <c r="Z52" i="60"/>
  <c r="U52" i="60"/>
  <c r="T52" i="60"/>
  <c r="O52" i="60"/>
  <c r="N52" i="60"/>
  <c r="I52" i="60"/>
  <c r="H52" i="60"/>
  <c r="CU50" i="60"/>
  <c r="CT50" i="60"/>
  <c r="CO50" i="60"/>
  <c r="CN50" i="60"/>
  <c r="CI50" i="60"/>
  <c r="CH50" i="60"/>
  <c r="CC50" i="60"/>
  <c r="CB50" i="60"/>
  <c r="BW50" i="60"/>
  <c r="BV50" i="60"/>
  <c r="BQ50" i="60"/>
  <c r="BP50" i="60"/>
  <c r="BK50" i="60"/>
  <c r="BJ50" i="60"/>
  <c r="BE50" i="60"/>
  <c r="BD50" i="60"/>
  <c r="AY50" i="60"/>
  <c r="AX50" i="60"/>
  <c r="AS51" i="60"/>
  <c r="AR51" i="60"/>
  <c r="AM51" i="60"/>
  <c r="AL51" i="60"/>
  <c r="AG51" i="60"/>
  <c r="AF51" i="60"/>
  <c r="AA51" i="60"/>
  <c r="Z51" i="60"/>
  <c r="U51" i="60"/>
  <c r="T51" i="60"/>
  <c r="O51" i="60"/>
  <c r="N51" i="60"/>
  <c r="I51" i="60"/>
  <c r="H51" i="60"/>
  <c r="CU49" i="60"/>
  <c r="CT49" i="60"/>
  <c r="CO49" i="60"/>
  <c r="CN49" i="60"/>
  <c r="CI49" i="60"/>
  <c r="CH49" i="60"/>
  <c r="CC49" i="60"/>
  <c r="CB49" i="60"/>
  <c r="BW49" i="60"/>
  <c r="BV49" i="60"/>
  <c r="BQ49" i="60"/>
  <c r="BP49" i="60"/>
  <c r="BK49" i="60"/>
  <c r="BJ49" i="60"/>
  <c r="BE49" i="60"/>
  <c r="BD49" i="60"/>
  <c r="AY49" i="60"/>
  <c r="AX49" i="60"/>
  <c r="AS50" i="60"/>
  <c r="AR50" i="60"/>
  <c r="AM50" i="60"/>
  <c r="AL50" i="60"/>
  <c r="AG50" i="60"/>
  <c r="AF50" i="60"/>
  <c r="AA50" i="60"/>
  <c r="Z50" i="60"/>
  <c r="U50" i="60"/>
  <c r="T50" i="60"/>
  <c r="O50" i="60"/>
  <c r="CW50" i="60" s="1"/>
  <c r="CV50" i="60" s="1"/>
  <c r="N50" i="60"/>
  <c r="I50" i="60"/>
  <c r="H50" i="60"/>
  <c r="CU48" i="60"/>
  <c r="CT48" i="60"/>
  <c r="CO48" i="60"/>
  <c r="CN48" i="60"/>
  <c r="CI48" i="60"/>
  <c r="CH48" i="60"/>
  <c r="CC48" i="60"/>
  <c r="CB48" i="60"/>
  <c r="BW48" i="60"/>
  <c r="BV48" i="60"/>
  <c r="BQ48" i="60"/>
  <c r="BP48" i="60"/>
  <c r="BK48" i="60"/>
  <c r="BJ48" i="60"/>
  <c r="BE48" i="60"/>
  <c r="BD48" i="60"/>
  <c r="AY48" i="60"/>
  <c r="AX48" i="60"/>
  <c r="AS49" i="60"/>
  <c r="AR49" i="60"/>
  <c r="AM49" i="60"/>
  <c r="AL49" i="60"/>
  <c r="AG49" i="60"/>
  <c r="AF49" i="60"/>
  <c r="AA49" i="60"/>
  <c r="Z49" i="60"/>
  <c r="U49" i="60"/>
  <c r="T49" i="60"/>
  <c r="O49" i="60"/>
  <c r="CW49" i="60" s="1"/>
  <c r="CV49" i="60" s="1"/>
  <c r="N49" i="60"/>
  <c r="I49" i="60"/>
  <c r="H49" i="60"/>
  <c r="CU47" i="60"/>
  <c r="CT47" i="60"/>
  <c r="CO47" i="60"/>
  <c r="CN47" i="60"/>
  <c r="CI47" i="60"/>
  <c r="CH47" i="60"/>
  <c r="CC47" i="60"/>
  <c r="CB47" i="60"/>
  <c r="BW47" i="60"/>
  <c r="BV47" i="60"/>
  <c r="BQ47" i="60"/>
  <c r="BP47" i="60"/>
  <c r="BK47" i="60"/>
  <c r="BJ47" i="60"/>
  <c r="BE47" i="60"/>
  <c r="BD47" i="60"/>
  <c r="AY47" i="60"/>
  <c r="AX47" i="60"/>
  <c r="AS48" i="60"/>
  <c r="AR48" i="60"/>
  <c r="AM48" i="60"/>
  <c r="AL48" i="60"/>
  <c r="AG48" i="60"/>
  <c r="AF48" i="60"/>
  <c r="AA48" i="60"/>
  <c r="Z48" i="60"/>
  <c r="U48" i="60"/>
  <c r="T48" i="60"/>
  <c r="O48" i="60"/>
  <c r="CW48" i="60" s="1"/>
  <c r="CV48" i="60" s="1"/>
  <c r="N48" i="60"/>
  <c r="I48" i="60"/>
  <c r="H48" i="60"/>
  <c r="CU46" i="60"/>
  <c r="CT46" i="60"/>
  <c r="CO46" i="60"/>
  <c r="CN46" i="60"/>
  <c r="CI46" i="60"/>
  <c r="CH46" i="60"/>
  <c r="CC46" i="60"/>
  <c r="CB46" i="60"/>
  <c r="BW46" i="60"/>
  <c r="BV46" i="60"/>
  <c r="BQ46" i="60"/>
  <c r="BP46" i="60"/>
  <c r="BK46" i="60"/>
  <c r="BJ46" i="60"/>
  <c r="BE46" i="60"/>
  <c r="BD46" i="60"/>
  <c r="AY46" i="60"/>
  <c r="AX46" i="60"/>
  <c r="AS47" i="60"/>
  <c r="AR47" i="60"/>
  <c r="AM47" i="60"/>
  <c r="AL47" i="60"/>
  <c r="AG47" i="60"/>
  <c r="AF47" i="60"/>
  <c r="AA47" i="60"/>
  <c r="Z47" i="60"/>
  <c r="U47" i="60"/>
  <c r="CW47" i="60" s="1"/>
  <c r="CV47" i="60" s="1"/>
  <c r="T47" i="60"/>
  <c r="O47" i="60"/>
  <c r="N47" i="60"/>
  <c r="I47" i="60"/>
  <c r="H47" i="60"/>
  <c r="CU45" i="60"/>
  <c r="CT45" i="60"/>
  <c r="CO45" i="60"/>
  <c r="CN45" i="60"/>
  <c r="CI45" i="60"/>
  <c r="CH45" i="60"/>
  <c r="CC45" i="60"/>
  <c r="CB45" i="60"/>
  <c r="BW45" i="60"/>
  <c r="BV45" i="60"/>
  <c r="BQ45" i="60"/>
  <c r="BP45" i="60"/>
  <c r="BK45" i="60"/>
  <c r="BJ45" i="60"/>
  <c r="BE45" i="60"/>
  <c r="BD45" i="60"/>
  <c r="AY14" i="60"/>
  <c r="AX14" i="60"/>
  <c r="AS46" i="60"/>
  <c r="AR46" i="60"/>
  <c r="AM46" i="60"/>
  <c r="AL46" i="60"/>
  <c r="AG46" i="60"/>
  <c r="AF46" i="60"/>
  <c r="AA46" i="60"/>
  <c r="Z46" i="60"/>
  <c r="U46" i="60"/>
  <c r="T46" i="60"/>
  <c r="O46" i="60"/>
  <c r="N46" i="60"/>
  <c r="I46" i="60"/>
  <c r="H46" i="60"/>
  <c r="CU44" i="60"/>
  <c r="CT44" i="60"/>
  <c r="CO44" i="60"/>
  <c r="CN44" i="60"/>
  <c r="CI44" i="60"/>
  <c r="CH44" i="60"/>
  <c r="CC44" i="60"/>
  <c r="CB44" i="60"/>
  <c r="BW44" i="60"/>
  <c r="BV44" i="60"/>
  <c r="BQ44" i="60"/>
  <c r="BP44" i="60"/>
  <c r="BK44" i="60"/>
  <c r="BJ44" i="60"/>
  <c r="BE44" i="60"/>
  <c r="BD44" i="60"/>
  <c r="AY7" i="60"/>
  <c r="AX7" i="60"/>
  <c r="AS14" i="60"/>
  <c r="AR14" i="60"/>
  <c r="AM14" i="60"/>
  <c r="AL14" i="60"/>
  <c r="AG14" i="60"/>
  <c r="AF14" i="60"/>
  <c r="AA14" i="60"/>
  <c r="Z14" i="60"/>
  <c r="U14" i="60"/>
  <c r="T14" i="60"/>
  <c r="O14" i="60"/>
  <c r="N14" i="60"/>
  <c r="I14" i="60"/>
  <c r="H14" i="60"/>
  <c r="CU43" i="60"/>
  <c r="CT43" i="60"/>
  <c r="CO43" i="60"/>
  <c r="CN43" i="60"/>
  <c r="CI43" i="60"/>
  <c r="CH43" i="60"/>
  <c r="CC43" i="60"/>
  <c r="CB43" i="60"/>
  <c r="BW43" i="60"/>
  <c r="BV43" i="60"/>
  <c r="BQ43" i="60"/>
  <c r="BP43" i="60"/>
  <c r="BK43" i="60"/>
  <c r="BJ43" i="60"/>
  <c r="BE43" i="60"/>
  <c r="BD43" i="60"/>
  <c r="AY45" i="60"/>
  <c r="AX45" i="60"/>
  <c r="AS7" i="60"/>
  <c r="AR7" i="60"/>
  <c r="AM7" i="60"/>
  <c r="AL7" i="60"/>
  <c r="AG7" i="60"/>
  <c r="AF7" i="60"/>
  <c r="AA7" i="60"/>
  <c r="Z7" i="60"/>
  <c r="U7" i="60"/>
  <c r="T7" i="60"/>
  <c r="O7" i="60"/>
  <c r="N7" i="60"/>
  <c r="I7" i="60"/>
  <c r="H7" i="60"/>
  <c r="CU42" i="60"/>
  <c r="CT42" i="60"/>
  <c r="CO42" i="60"/>
  <c r="CN42" i="60"/>
  <c r="CI42" i="60"/>
  <c r="CH42" i="60"/>
  <c r="CC42" i="60"/>
  <c r="CB42" i="60"/>
  <c r="BW42" i="60"/>
  <c r="BV42" i="60"/>
  <c r="BQ42" i="60"/>
  <c r="BP42" i="60"/>
  <c r="BK42" i="60"/>
  <c r="BJ42" i="60"/>
  <c r="BE42" i="60"/>
  <c r="BD42" i="60"/>
  <c r="AY16" i="60"/>
  <c r="AX16" i="60"/>
  <c r="AS26" i="60"/>
  <c r="AR26" i="60"/>
  <c r="AM29" i="60"/>
  <c r="AL29" i="60"/>
  <c r="AG29" i="60"/>
  <c r="AF29" i="60"/>
  <c r="AA29" i="60"/>
  <c r="Z29" i="60"/>
  <c r="U29" i="60"/>
  <c r="T29" i="60"/>
  <c r="O29" i="60"/>
  <c r="N29" i="60"/>
  <c r="I29" i="60"/>
  <c r="H29" i="60"/>
  <c r="CU28" i="60"/>
  <c r="CT28" i="60"/>
  <c r="CO28" i="60"/>
  <c r="CN28" i="60"/>
  <c r="CI28" i="60"/>
  <c r="CH28" i="60"/>
  <c r="CC28" i="60"/>
  <c r="CB28" i="60"/>
  <c r="BW28" i="60"/>
  <c r="BV28" i="60"/>
  <c r="BQ28" i="60"/>
  <c r="BP28" i="60"/>
  <c r="BK9" i="60"/>
  <c r="BJ9" i="60"/>
  <c r="BE24" i="60"/>
  <c r="BD24" i="60"/>
  <c r="AY4" i="60"/>
  <c r="AX4" i="60"/>
  <c r="AS41" i="60"/>
  <c r="AR41" i="60"/>
  <c r="AM20" i="60"/>
  <c r="AL20" i="60"/>
  <c r="AG20" i="60"/>
  <c r="AF20" i="60"/>
  <c r="AA27" i="60"/>
  <c r="Z27" i="60"/>
  <c r="U27" i="60"/>
  <c r="T27" i="60"/>
  <c r="O27" i="60"/>
  <c r="N27" i="60"/>
  <c r="I27" i="60"/>
  <c r="H27" i="60"/>
  <c r="CU33" i="60"/>
  <c r="CT33" i="60"/>
  <c r="CO33" i="60"/>
  <c r="CN33" i="60"/>
  <c r="CI33" i="60"/>
  <c r="CH33" i="60"/>
  <c r="CC33" i="60"/>
  <c r="CB33" i="60"/>
  <c r="BW33" i="60"/>
  <c r="BV33" i="60"/>
  <c r="BQ33" i="60"/>
  <c r="BP33" i="60"/>
  <c r="BK35" i="60"/>
  <c r="BJ35" i="60"/>
  <c r="BE35" i="60"/>
  <c r="BD35" i="60"/>
  <c r="AY22" i="60"/>
  <c r="AX22" i="60"/>
  <c r="AS28" i="60"/>
  <c r="AR28" i="60"/>
  <c r="AM44" i="60"/>
  <c r="AL44" i="60"/>
  <c r="AG44" i="60"/>
  <c r="AF44" i="60"/>
  <c r="AA15" i="60"/>
  <c r="Z15" i="60"/>
  <c r="U15" i="60"/>
  <c r="T15" i="60"/>
  <c r="O15" i="60"/>
  <c r="N15" i="60"/>
  <c r="I15" i="60"/>
  <c r="H15" i="60"/>
  <c r="CU25" i="60"/>
  <c r="CT25" i="60"/>
  <c r="CO25" i="60"/>
  <c r="CN25" i="60"/>
  <c r="CI25" i="60"/>
  <c r="CH25" i="60"/>
  <c r="CC25" i="60"/>
  <c r="CB25" i="60"/>
  <c r="BW25" i="60"/>
  <c r="BV25" i="60"/>
  <c r="BQ25" i="60"/>
  <c r="BP25" i="60"/>
  <c r="BK30" i="60"/>
  <c r="BJ30" i="60"/>
  <c r="BE32" i="60"/>
  <c r="BD32" i="60"/>
  <c r="AY36" i="60"/>
  <c r="AX36" i="60"/>
  <c r="AS40" i="60"/>
  <c r="AR40" i="60"/>
  <c r="AM41" i="60"/>
  <c r="AL41" i="60"/>
  <c r="AG41" i="60"/>
  <c r="AF41" i="60"/>
  <c r="AA5" i="60"/>
  <c r="Z5" i="60"/>
  <c r="U5" i="60"/>
  <c r="T5" i="60"/>
  <c r="O5" i="60"/>
  <c r="N5" i="60"/>
  <c r="I5" i="60"/>
  <c r="H5" i="60"/>
  <c r="CN37" i="60"/>
  <c r="CO37" i="60"/>
  <c r="CN10" i="60"/>
  <c r="CO10" i="60"/>
  <c r="CN38" i="60"/>
  <c r="CO38" i="60"/>
  <c r="CN7" i="60"/>
  <c r="CO7" i="60"/>
  <c r="CN9" i="60"/>
  <c r="CO9" i="60"/>
  <c r="CN11" i="60"/>
  <c r="CO11" i="60"/>
  <c r="CN21" i="60"/>
  <c r="CO21" i="60"/>
  <c r="CN29" i="60"/>
  <c r="CO29" i="60"/>
  <c r="CN39" i="60"/>
  <c r="CO39" i="60"/>
  <c r="CN34" i="60"/>
  <c r="CO34" i="60"/>
  <c r="CN8" i="60"/>
  <c r="CO8" i="60"/>
  <c r="CN13" i="60"/>
  <c r="CO13" i="60"/>
  <c r="CN15" i="60"/>
  <c r="CO15" i="60"/>
  <c r="CN22" i="60"/>
  <c r="CO22" i="60"/>
  <c r="CN16" i="60"/>
  <c r="CO16" i="60"/>
  <c r="CN26" i="60"/>
  <c r="CO26" i="60"/>
  <c r="CN19" i="60"/>
  <c r="CO19" i="60"/>
  <c r="CN32" i="60"/>
  <c r="CO32" i="60"/>
  <c r="CN6" i="60"/>
  <c r="CO6" i="60"/>
  <c r="CN12" i="60"/>
  <c r="CO12" i="60"/>
  <c r="CN30" i="60"/>
  <c r="CO30" i="60"/>
  <c r="CN23" i="60"/>
  <c r="CO23" i="60"/>
  <c r="CN35" i="60"/>
  <c r="CO35" i="60"/>
  <c r="CN41" i="60"/>
  <c r="CO41" i="60"/>
  <c r="CN18" i="60"/>
  <c r="CO18" i="60"/>
  <c r="CN36" i="60"/>
  <c r="CO36" i="60"/>
  <c r="CN40" i="60"/>
  <c r="CO40" i="60"/>
  <c r="CN20" i="60"/>
  <c r="CO20" i="60"/>
  <c r="H12" i="38"/>
  <c r="H9" i="38"/>
  <c r="H14" i="38"/>
  <c r="H5" i="38"/>
  <c r="H10" i="38"/>
  <c r="H13" i="38"/>
  <c r="H8" i="38"/>
  <c r="H15" i="38"/>
  <c r="H6" i="38"/>
  <c r="H7" i="38"/>
  <c r="H4" i="38"/>
  <c r="H11" i="38"/>
  <c r="I29" i="40"/>
  <c r="I36" i="40" s="1"/>
  <c r="AM9" i="60"/>
  <c r="G6" i="63"/>
  <c r="G11" i="63"/>
  <c r="G5" i="63"/>
  <c r="G9" i="63"/>
  <c r="G7" i="63"/>
  <c r="G19" i="63"/>
  <c r="H40" i="60"/>
  <c r="I40" i="60"/>
  <c r="N10" i="60"/>
  <c r="O10" i="60"/>
  <c r="T11" i="60"/>
  <c r="U11" i="60"/>
  <c r="Z33" i="60"/>
  <c r="AA33" i="60"/>
  <c r="H21" i="60"/>
  <c r="I21" i="60"/>
  <c r="N21" i="60"/>
  <c r="O21" i="60"/>
  <c r="T6" i="60"/>
  <c r="U6" i="60"/>
  <c r="Z23" i="60"/>
  <c r="AA23" i="60"/>
  <c r="E31" i="38"/>
  <c r="E43" i="38"/>
  <c r="E37" i="38"/>
  <c r="E49" i="38"/>
  <c r="E44" i="38"/>
  <c r="E52" i="38"/>
  <c r="E51" i="38"/>
  <c r="F58" i="38"/>
  <c r="F55" i="38"/>
  <c r="F57" i="38"/>
  <c r="E26" i="38"/>
  <c r="E38" i="38"/>
  <c r="E45" i="38"/>
  <c r="A1" i="70"/>
  <c r="D67" i="64"/>
  <c r="BW21" i="60"/>
  <c r="BW38" i="60"/>
  <c r="BW23" i="60"/>
  <c r="BW15" i="60"/>
  <c r="BW19" i="60"/>
  <c r="BW7" i="60"/>
  <c r="BW13" i="60"/>
  <c r="BW10" i="60"/>
  <c r="BW18" i="60"/>
  <c r="BW37" i="60"/>
  <c r="BW30" i="60"/>
  <c r="BW11" i="60"/>
  <c r="BW36" i="60"/>
  <c r="BW20" i="60"/>
  <c r="BW6" i="60"/>
  <c r="BW39" i="60"/>
  <c r="BW9" i="60"/>
  <c r="BW29" i="60"/>
  <c r="BW40" i="60"/>
  <c r="BW12" i="60"/>
  <c r="BW35" i="60"/>
  <c r="BW41" i="60"/>
  <c r="BW8" i="60"/>
  <c r="BW26" i="60"/>
  <c r="BW34" i="60"/>
  <c r="BW32" i="60"/>
  <c r="BW16" i="60"/>
  <c r="BQ21" i="60"/>
  <c r="BQ38" i="60"/>
  <c r="BQ30" i="60"/>
  <c r="BQ23" i="60"/>
  <c r="BQ4" i="60"/>
  <c r="BQ8" i="60"/>
  <c r="BQ17" i="60"/>
  <c r="BQ12" i="60"/>
  <c r="BQ10" i="60"/>
  <c r="BQ32" i="60"/>
  <c r="BQ34" i="60"/>
  <c r="BQ37" i="60"/>
  <c r="BQ16" i="60"/>
  <c r="BQ7" i="60"/>
  <c r="BQ40" i="60"/>
  <c r="BQ22" i="60"/>
  <c r="BQ5" i="60"/>
  <c r="BQ18" i="60"/>
  <c r="BQ29" i="60"/>
  <c r="BQ26" i="60"/>
  <c r="BQ35" i="60"/>
  <c r="BQ36" i="60"/>
  <c r="BQ20" i="60"/>
  <c r="BQ41" i="60"/>
  <c r="BQ11" i="60"/>
  <c r="BQ39" i="60"/>
  <c r="BK8" i="60"/>
  <c r="BK38" i="60"/>
  <c r="BK33" i="60"/>
  <c r="BK16" i="60"/>
  <c r="BK15" i="60"/>
  <c r="BK12" i="60"/>
  <c r="BK36" i="60"/>
  <c r="BK21" i="60"/>
  <c r="BK29" i="60"/>
  <c r="BK5" i="60"/>
  <c r="BK41" i="60"/>
  <c r="BK32" i="60"/>
  <c r="BK40" i="60"/>
  <c r="BK4" i="60"/>
  <c r="BK37" i="60"/>
  <c r="BK18" i="60"/>
  <c r="BK27" i="60"/>
  <c r="BK39" i="60"/>
  <c r="BK7" i="60"/>
  <c r="BK22" i="60"/>
  <c r="BK23" i="60"/>
  <c r="BK26" i="60"/>
  <c r="BK25" i="60"/>
  <c r="BK10" i="60"/>
  <c r="BK34" i="60"/>
  <c r="BK6" i="60"/>
  <c r="BK13" i="60"/>
  <c r="BK28" i="60"/>
  <c r="BE10" i="60"/>
  <c r="BE38" i="60"/>
  <c r="BE11" i="60"/>
  <c r="BE22" i="60"/>
  <c r="BE18" i="60"/>
  <c r="BE12" i="60"/>
  <c r="BE36" i="60"/>
  <c r="BE30" i="60"/>
  <c r="BE6" i="60"/>
  <c r="BE5" i="60"/>
  <c r="BE15" i="60"/>
  <c r="BE17" i="60"/>
  <c r="BE26" i="60"/>
  <c r="BE41" i="60"/>
  <c r="BE40" i="60"/>
  <c r="BE37" i="60"/>
  <c r="BE19" i="60"/>
  <c r="BE33" i="60"/>
  <c r="BE4" i="60"/>
  <c r="BE13" i="60"/>
  <c r="BE25" i="60"/>
  <c r="BE34" i="60"/>
  <c r="BE39" i="60"/>
  <c r="BE14" i="60"/>
  <c r="BE23" i="60"/>
  <c r="BE21" i="60"/>
  <c r="BE8" i="60"/>
  <c r="BW22" i="60"/>
  <c r="BQ9" i="60"/>
  <c r="BE31" i="60"/>
  <c r="BV21" i="60"/>
  <c r="BP21" i="60"/>
  <c r="BJ8" i="60"/>
  <c r="BD10" i="60"/>
  <c r="BV38" i="60"/>
  <c r="BP38" i="60"/>
  <c r="BJ38" i="60"/>
  <c r="BD38" i="60"/>
  <c r="BP30" i="60"/>
  <c r="BJ33" i="60"/>
  <c r="BD11" i="60"/>
  <c r="BJ16" i="60"/>
  <c r="BD22" i="60"/>
  <c r="BJ15" i="60"/>
  <c r="BD18" i="60"/>
  <c r="BV23" i="60"/>
  <c r="BJ12" i="60"/>
  <c r="BD12" i="60"/>
  <c r="BP23" i="60"/>
  <c r="BV15" i="60"/>
  <c r="BP4" i="60"/>
  <c r="BJ36" i="60"/>
  <c r="BD36" i="60"/>
  <c r="BV19" i="60"/>
  <c r="BP8" i="60"/>
  <c r="BV7" i="60"/>
  <c r="BP17" i="60"/>
  <c r="BJ21" i="60"/>
  <c r="BV13" i="60"/>
  <c r="BP12" i="60"/>
  <c r="BJ29" i="60"/>
  <c r="BD30" i="60"/>
  <c r="BV10" i="60"/>
  <c r="BP10" i="60"/>
  <c r="BD6" i="60"/>
  <c r="BV18" i="60"/>
  <c r="BP32" i="60"/>
  <c r="BJ5" i="60"/>
  <c r="BD5" i="60"/>
  <c r="BV37" i="60"/>
  <c r="BP34" i="60"/>
  <c r="BJ41" i="60"/>
  <c r="BV30" i="60"/>
  <c r="BP37" i="60"/>
  <c r="BJ32" i="60"/>
  <c r="BD15" i="60"/>
  <c r="BV11" i="60"/>
  <c r="BP16" i="60"/>
  <c r="BJ40" i="60"/>
  <c r="BD17" i="60"/>
  <c r="BP7" i="60"/>
  <c r="BD26" i="60"/>
  <c r="BV36" i="60"/>
  <c r="BP40" i="60"/>
  <c r="BJ4" i="60"/>
  <c r="BD41" i="60"/>
  <c r="BV20" i="60"/>
  <c r="BJ37" i="60"/>
  <c r="BD40" i="60"/>
  <c r="BV6" i="60"/>
  <c r="BP22" i="60"/>
  <c r="BJ18" i="60"/>
  <c r="BD37" i="60"/>
  <c r="BD19" i="60"/>
  <c r="BV39" i="60"/>
  <c r="BP5" i="60"/>
  <c r="BJ27" i="60"/>
  <c r="BD33" i="60"/>
  <c r="BV9" i="60"/>
  <c r="BP18" i="60"/>
  <c r="BJ39" i="60"/>
  <c r="BD4" i="60"/>
  <c r="BV29" i="60"/>
  <c r="BJ7" i="60"/>
  <c r="BV40" i="60"/>
  <c r="BP29" i="60"/>
  <c r="BJ22" i="60"/>
  <c r="BD13" i="60"/>
  <c r="BV12" i="60"/>
  <c r="BP26" i="60"/>
  <c r="BJ23" i="60"/>
  <c r="BD25" i="60"/>
  <c r="BV35" i="60"/>
  <c r="BP35" i="60"/>
  <c r="BJ26" i="60"/>
  <c r="BV41" i="60"/>
  <c r="BP36" i="60"/>
  <c r="BJ25" i="60"/>
  <c r="BD34" i="60"/>
  <c r="BV8" i="60"/>
  <c r="BP20" i="60"/>
  <c r="BJ10" i="60"/>
  <c r="BD39" i="60"/>
  <c r="BV26" i="60"/>
  <c r="BP41" i="60"/>
  <c r="BJ34" i="60"/>
  <c r="BD14" i="60"/>
  <c r="BV34" i="60"/>
  <c r="BP11" i="60"/>
  <c r="BJ6" i="60"/>
  <c r="BD23" i="60"/>
  <c r="BV32" i="60"/>
  <c r="BP39" i="60"/>
  <c r="BJ13" i="60"/>
  <c r="BD21" i="60"/>
  <c r="BV16" i="60"/>
  <c r="BP15" i="60"/>
  <c r="BJ28" i="60"/>
  <c r="BD8" i="60"/>
  <c r="BV22" i="60"/>
  <c r="BP9" i="60"/>
  <c r="BD31" i="60"/>
  <c r="A1" i="63"/>
  <c r="G4" i="63"/>
  <c r="G18" i="63"/>
  <c r="G17" i="63"/>
  <c r="A1" i="64"/>
  <c r="I6" i="60"/>
  <c r="CU20" i="60"/>
  <c r="CU19" i="60"/>
  <c r="CU18" i="60"/>
  <c r="CU30" i="60"/>
  <c r="CU35" i="60"/>
  <c r="CU34" i="60"/>
  <c r="CU15" i="60"/>
  <c r="CU13" i="60"/>
  <c r="CU7" i="60"/>
  <c r="CU10" i="60"/>
  <c r="CU41" i="60"/>
  <c r="CU26" i="60"/>
  <c r="CU40" i="60"/>
  <c r="CU8" i="60"/>
  <c r="CU23" i="60"/>
  <c r="CU29" i="60"/>
  <c r="CU6" i="60"/>
  <c r="CU12" i="60"/>
  <c r="CU32" i="60"/>
  <c r="CU38" i="60"/>
  <c r="CU22" i="60"/>
  <c r="CU11" i="60"/>
  <c r="CU36" i="60"/>
  <c r="CU9" i="60"/>
  <c r="CU37" i="60"/>
  <c r="CU21" i="60"/>
  <c r="CU16" i="60"/>
  <c r="CU39" i="60"/>
  <c r="CI20" i="60"/>
  <c r="CI8" i="60"/>
  <c r="CI19" i="60"/>
  <c r="CI37" i="60"/>
  <c r="CI15" i="60"/>
  <c r="CI9" i="60"/>
  <c r="CI30" i="60"/>
  <c r="CI11" i="60"/>
  <c r="CI39" i="60"/>
  <c r="CI38" i="60"/>
  <c r="CI21" i="60"/>
  <c r="CI29" i="60"/>
  <c r="CI10" i="60"/>
  <c r="CI23" i="60"/>
  <c r="CI40" i="60"/>
  <c r="CI6" i="60"/>
  <c r="CI16" i="60"/>
  <c r="CI36" i="60"/>
  <c r="CI18" i="60"/>
  <c r="CI34" i="60"/>
  <c r="CI35" i="60"/>
  <c r="CI22" i="60"/>
  <c r="CI13" i="60"/>
  <c r="CI7" i="60"/>
  <c r="CI26" i="60"/>
  <c r="CI32" i="60"/>
  <c r="CI41" i="60"/>
  <c r="CI12" i="60"/>
  <c r="CC21" i="60"/>
  <c r="CC23" i="60"/>
  <c r="CC20" i="60"/>
  <c r="CC36" i="60"/>
  <c r="CC29" i="60"/>
  <c r="CC39" i="60"/>
  <c r="CC6" i="60"/>
  <c r="CC10" i="60"/>
  <c r="CC35" i="60"/>
  <c r="CC11" i="60"/>
  <c r="CC13" i="60"/>
  <c r="CC16" i="60"/>
  <c r="CC8" i="60"/>
  <c r="CC22" i="60"/>
  <c r="CC7" i="60"/>
  <c r="CC41" i="60"/>
  <c r="CC40" i="60"/>
  <c r="CC9" i="60"/>
  <c r="CC15" i="60"/>
  <c r="CC34" i="60"/>
  <c r="CC37" i="60"/>
  <c r="CC30" i="60"/>
  <c r="CC19" i="60"/>
  <c r="CC12" i="60"/>
  <c r="CC38" i="60"/>
  <c r="CC26" i="60"/>
  <c r="CC18" i="60"/>
  <c r="CC32" i="60"/>
  <c r="AY18" i="60"/>
  <c r="AY42" i="60"/>
  <c r="AY39" i="60"/>
  <c r="AY27" i="60"/>
  <c r="AY32" i="60"/>
  <c r="AY23" i="60"/>
  <c r="AY41" i="60"/>
  <c r="AY34" i="60"/>
  <c r="AY5" i="60"/>
  <c r="AY6" i="60"/>
  <c r="AY26" i="60"/>
  <c r="AY24" i="60"/>
  <c r="AY38" i="60"/>
  <c r="AY15" i="60"/>
  <c r="AY44" i="60"/>
  <c r="AY33" i="60"/>
  <c r="AY28" i="60"/>
  <c r="AY11" i="60"/>
  <c r="AY13" i="60"/>
  <c r="AY10" i="60"/>
  <c r="AY40" i="60"/>
  <c r="AY12" i="60"/>
  <c r="AY25" i="60"/>
  <c r="AY35" i="60"/>
  <c r="AY21" i="60"/>
  <c r="AY9" i="60"/>
  <c r="AY20" i="60"/>
  <c r="AY43" i="60"/>
  <c r="AS39" i="60"/>
  <c r="AS34" i="60"/>
  <c r="AS32" i="60"/>
  <c r="AS4" i="60"/>
  <c r="AS10" i="60"/>
  <c r="AS9" i="60"/>
  <c r="AS44" i="60"/>
  <c r="AS43" i="60"/>
  <c r="AS22" i="60"/>
  <c r="AS42" i="60"/>
  <c r="AS5" i="60"/>
  <c r="AS19" i="60"/>
  <c r="AS30" i="60"/>
  <c r="AS33" i="60"/>
  <c r="AS36" i="60"/>
  <c r="AS38" i="60"/>
  <c r="AS6" i="60"/>
  <c r="AS31" i="60"/>
  <c r="AS27" i="60"/>
  <c r="AS29" i="60"/>
  <c r="AS8" i="60"/>
  <c r="AS35" i="60"/>
  <c r="AS45" i="60"/>
  <c r="AS21" i="60"/>
  <c r="AS15" i="60"/>
  <c r="AS25" i="60"/>
  <c r="AS12" i="60"/>
  <c r="AS23" i="60"/>
  <c r="AM22" i="60"/>
  <c r="AM15" i="60"/>
  <c r="AM28" i="60"/>
  <c r="AM40" i="60"/>
  <c r="AM13" i="60"/>
  <c r="AM12" i="60"/>
  <c r="AM34" i="60"/>
  <c r="AM19" i="60"/>
  <c r="AM23" i="60"/>
  <c r="AM39" i="60"/>
  <c r="AM27" i="60"/>
  <c r="AM18" i="60"/>
  <c r="AM38" i="60"/>
  <c r="AM4" i="60"/>
  <c r="AM24" i="60"/>
  <c r="AM21" i="60"/>
  <c r="AM5" i="60"/>
  <c r="AM45" i="60"/>
  <c r="AM25" i="60"/>
  <c r="AM6" i="60"/>
  <c r="AM33" i="60"/>
  <c r="AM26" i="60"/>
  <c r="AM8" i="60"/>
  <c r="AM11" i="60"/>
  <c r="AM37" i="60"/>
  <c r="AM10" i="60"/>
  <c r="AM43" i="60"/>
  <c r="AG25" i="60"/>
  <c r="AG18" i="60"/>
  <c r="AG28" i="60"/>
  <c r="AG40" i="60"/>
  <c r="AG13" i="60"/>
  <c r="AG12" i="60"/>
  <c r="AG9" i="60"/>
  <c r="AG38" i="60"/>
  <c r="AG37" i="60"/>
  <c r="AG43" i="60"/>
  <c r="AG34" i="60"/>
  <c r="AG19" i="60"/>
  <c r="AG23" i="60"/>
  <c r="AG6" i="60"/>
  <c r="AG10" i="60"/>
  <c r="AG8" i="60"/>
  <c r="AG33" i="60"/>
  <c r="AG11" i="60"/>
  <c r="AG39" i="60"/>
  <c r="AG22" i="60"/>
  <c r="AG26" i="60"/>
  <c r="AG24" i="60"/>
  <c r="AG21" i="60"/>
  <c r="AG5" i="60"/>
  <c r="AG27" i="60"/>
  <c r="AG4" i="60"/>
  <c r="AG15" i="60"/>
  <c r="AG45" i="60"/>
  <c r="AA21" i="60"/>
  <c r="AA9" i="60"/>
  <c r="AA35" i="60"/>
  <c r="AA36" i="60"/>
  <c r="AA30" i="60"/>
  <c r="AA24" i="60"/>
  <c r="AA28" i="60"/>
  <c r="AA12" i="60"/>
  <c r="AA6" i="60"/>
  <c r="AA34" i="60"/>
  <c r="AA42" i="60"/>
  <c r="AA4" i="60"/>
  <c r="AA26" i="60"/>
  <c r="AA45" i="60"/>
  <c r="AA41" i="60"/>
  <c r="AA38" i="60"/>
  <c r="AA11" i="60"/>
  <c r="AA40" i="60"/>
  <c r="AA13" i="60"/>
  <c r="AA39" i="60"/>
  <c r="AA10" i="60"/>
  <c r="AA37" i="60"/>
  <c r="AA22" i="60"/>
  <c r="AA8" i="60"/>
  <c r="AA43" i="60"/>
  <c r="AA19" i="60"/>
  <c r="U13" i="60"/>
  <c r="U38" i="60"/>
  <c r="U9" i="60"/>
  <c r="U23" i="60"/>
  <c r="U4" i="60"/>
  <c r="U39" i="60"/>
  <c r="U33" i="60"/>
  <c r="U40" i="60"/>
  <c r="U12" i="60"/>
  <c r="U35" i="60"/>
  <c r="U22" i="60"/>
  <c r="U36" i="60"/>
  <c r="U45" i="60"/>
  <c r="U8" i="60"/>
  <c r="U41" i="60"/>
  <c r="U24" i="60"/>
  <c r="U19" i="60"/>
  <c r="U30" i="60"/>
  <c r="U26" i="60"/>
  <c r="U34" i="60"/>
  <c r="U28" i="60"/>
  <c r="U37" i="60"/>
  <c r="U21" i="60"/>
  <c r="U42" i="60"/>
  <c r="U10" i="60"/>
  <c r="U31" i="60"/>
  <c r="O33" i="60"/>
  <c r="O13" i="60"/>
  <c r="O42" i="60"/>
  <c r="O19" i="60"/>
  <c r="O22" i="60"/>
  <c r="O31" i="60"/>
  <c r="O24" i="60"/>
  <c r="O4" i="60"/>
  <c r="O28" i="60"/>
  <c r="O8" i="60"/>
  <c r="O9" i="60"/>
  <c r="O11" i="60"/>
  <c r="O34" i="60"/>
  <c r="O37" i="60"/>
  <c r="O43" i="60"/>
  <c r="O30" i="60"/>
  <c r="O18" i="60"/>
  <c r="O38" i="60"/>
  <c r="O39" i="60"/>
  <c r="O35" i="60"/>
  <c r="O40" i="60"/>
  <c r="O23" i="60"/>
  <c r="O12" i="60"/>
  <c r="O36" i="60"/>
  <c r="O45" i="60"/>
  <c r="O6" i="60"/>
  <c r="I4" i="60"/>
  <c r="I23" i="60"/>
  <c r="I31" i="60"/>
  <c r="I45" i="60"/>
  <c r="I8" i="60"/>
  <c r="I11" i="60"/>
  <c r="I9" i="60"/>
  <c r="I13" i="60"/>
  <c r="I36" i="60"/>
  <c r="I24" i="60"/>
  <c r="I19" i="60"/>
  <c r="I30" i="60"/>
  <c r="I28" i="60"/>
  <c r="I35" i="60"/>
  <c r="I34" i="60"/>
  <c r="I37" i="60"/>
  <c r="I42" i="60"/>
  <c r="I10" i="60"/>
  <c r="I22" i="60"/>
  <c r="I38" i="60"/>
  <c r="I39" i="60"/>
  <c r="I12" i="60"/>
  <c r="I33" i="60"/>
  <c r="I43" i="60"/>
  <c r="I18" i="60"/>
  <c r="CB21" i="60"/>
  <c r="AX18" i="60"/>
  <c r="AX42" i="60"/>
  <c r="AX39" i="60"/>
  <c r="AX27" i="60"/>
  <c r="AX32" i="60"/>
  <c r="CH20" i="60"/>
  <c r="CB23" i="60"/>
  <c r="CH8" i="60"/>
  <c r="AX23" i="60"/>
  <c r="CH19" i="60"/>
  <c r="CB20" i="60"/>
  <c r="CH37" i="60"/>
  <c r="CB36" i="60"/>
  <c r="AX41" i="60"/>
  <c r="CH15" i="60"/>
  <c r="CB29" i="60"/>
  <c r="CH9" i="60"/>
  <c r="AX34" i="60"/>
  <c r="CH30" i="60"/>
  <c r="CB39" i="60"/>
  <c r="AX5" i="60"/>
  <c r="CH11" i="60"/>
  <c r="CB6" i="60"/>
  <c r="AX6" i="60"/>
  <c r="CH39" i="60"/>
  <c r="CB10" i="60"/>
  <c r="CH38" i="60"/>
  <c r="CB35" i="60"/>
  <c r="AX26" i="60"/>
  <c r="CH21" i="60"/>
  <c r="CB11" i="60"/>
  <c r="AX24" i="60"/>
  <c r="CH29" i="60"/>
  <c r="CB13" i="60"/>
  <c r="AX38" i="60"/>
  <c r="CH10" i="60"/>
  <c r="CB16" i="60"/>
  <c r="AX15" i="60"/>
  <c r="CB8" i="60"/>
  <c r="AX44" i="60"/>
  <c r="CH23" i="60"/>
  <c r="CB22" i="60"/>
  <c r="AX33" i="60"/>
  <c r="CH40" i="60"/>
  <c r="CB7" i="60"/>
  <c r="AX28" i="60"/>
  <c r="CH6" i="60"/>
  <c r="CB41" i="60"/>
  <c r="CH16" i="60"/>
  <c r="CB40" i="60"/>
  <c r="AX11" i="60"/>
  <c r="CH36" i="60"/>
  <c r="CB9" i="60"/>
  <c r="AX13" i="60"/>
  <c r="CH18" i="60"/>
  <c r="CB15" i="60"/>
  <c r="AX10" i="60"/>
  <c r="CH34" i="60"/>
  <c r="CB34" i="60"/>
  <c r="AX40" i="60"/>
  <c r="CH35" i="60"/>
  <c r="CB37" i="60"/>
  <c r="AX12" i="60"/>
  <c r="CH22" i="60"/>
  <c r="CB30" i="60"/>
  <c r="AX25" i="60"/>
  <c r="CH13" i="60"/>
  <c r="CB19" i="60"/>
  <c r="AX35" i="60"/>
  <c r="CH7" i="60"/>
  <c r="CB12" i="60"/>
  <c r="AX21" i="60"/>
  <c r="CH26" i="60"/>
  <c r="CB38" i="60"/>
  <c r="AX9" i="60"/>
  <c r="CH32" i="60"/>
  <c r="CB26" i="60"/>
  <c r="AX20" i="60"/>
  <c r="CH41" i="60"/>
  <c r="CB18" i="60"/>
  <c r="AX43" i="60"/>
  <c r="CH12" i="60"/>
  <c r="CB32" i="60"/>
  <c r="A1" i="40"/>
  <c r="CT8" i="60"/>
  <c r="AR38" i="60"/>
  <c r="AF33" i="60"/>
  <c r="Z11" i="60"/>
  <c r="T24" i="60"/>
  <c r="N18" i="60"/>
  <c r="H10" i="60"/>
  <c r="N8" i="60"/>
  <c r="H24" i="60"/>
  <c r="AR39" i="60"/>
  <c r="AL22" i="60"/>
  <c r="Z22" i="60"/>
  <c r="H33" i="60"/>
  <c r="AR32" i="60"/>
  <c r="AL28" i="60"/>
  <c r="AF25" i="60"/>
  <c r="T42" i="60"/>
  <c r="H43" i="60"/>
  <c r="AF28" i="60"/>
  <c r="CT6" i="60"/>
  <c r="AR31" i="60"/>
  <c r="AL25" i="60"/>
  <c r="Z12" i="60"/>
  <c r="T40" i="60"/>
  <c r="H38" i="60"/>
  <c r="AF39" i="60"/>
  <c r="N24" i="60"/>
  <c r="H36" i="60"/>
  <c r="CT23" i="60"/>
  <c r="AR6" i="60"/>
  <c r="AL45" i="60"/>
  <c r="N4" i="60"/>
  <c r="H9" i="60"/>
  <c r="AF11" i="60"/>
  <c r="Z21" i="60"/>
  <c r="T13" i="60"/>
  <c r="H13" i="60"/>
  <c r="Z35" i="60"/>
  <c r="T9" i="60"/>
  <c r="CT15" i="60"/>
  <c r="CT20" i="60"/>
  <c r="CT36" i="60"/>
  <c r="CT18" i="60"/>
  <c r="CT30" i="60"/>
  <c r="CT21" i="60"/>
  <c r="CT16" i="60"/>
  <c r="CT13" i="60"/>
  <c r="CT9" i="60"/>
  <c r="CT34" i="60"/>
  <c r="CT37" i="60"/>
  <c r="CT32" i="60"/>
  <c r="CT11" i="60"/>
  <c r="CT10" i="60"/>
  <c r="CT38" i="60"/>
  <c r="CT19" i="60"/>
  <c r="CT7" i="60"/>
  <c r="CT29" i="60"/>
  <c r="CT40" i="60"/>
  <c r="CT26" i="60"/>
  <c r="CT12" i="60"/>
  <c r="CT39" i="60"/>
  <c r="CT22" i="60"/>
  <c r="CT41" i="60"/>
  <c r="CT35" i="60"/>
  <c r="AR9" i="60"/>
  <c r="AR42" i="60"/>
  <c r="AR4" i="60"/>
  <c r="AR8" i="60"/>
  <c r="AR34" i="60"/>
  <c r="AR27" i="60"/>
  <c r="AR44" i="60"/>
  <c r="AR10" i="60"/>
  <c r="AR12" i="60"/>
  <c r="AR15" i="60"/>
  <c r="AR45" i="60"/>
  <c r="AR33" i="60"/>
  <c r="AR29" i="60"/>
  <c r="AR19" i="60"/>
  <c r="AR21" i="60"/>
  <c r="AR36" i="60"/>
  <c r="AR23" i="60"/>
  <c r="AR5" i="60"/>
  <c r="AR30" i="60"/>
  <c r="AR25" i="60"/>
  <c r="AR35" i="60"/>
  <c r="AR43" i="60"/>
  <c r="AR22" i="60"/>
  <c r="AL18" i="60"/>
  <c r="AL12" i="60"/>
  <c r="AL39" i="60"/>
  <c r="AL15" i="60"/>
  <c r="AL4" i="60"/>
  <c r="AL38" i="60"/>
  <c r="AL26" i="60"/>
  <c r="AL27" i="60"/>
  <c r="AL34" i="60"/>
  <c r="AL40" i="60"/>
  <c r="AL8" i="60"/>
  <c r="AL10" i="60"/>
  <c r="AL13" i="60"/>
  <c r="AL21" i="60"/>
  <c r="AL6" i="60"/>
  <c r="AL24" i="60"/>
  <c r="AL23" i="60"/>
  <c r="AL11" i="60"/>
  <c r="AL19" i="60"/>
  <c r="AL43" i="60"/>
  <c r="AL5" i="60"/>
  <c r="AL37" i="60"/>
  <c r="AL33" i="60"/>
  <c r="AL9" i="60"/>
  <c r="AF19" i="60"/>
  <c r="AF12" i="60"/>
  <c r="AF34" i="60"/>
  <c r="AF43" i="60"/>
  <c r="AF18" i="60"/>
  <c r="AF8" i="60"/>
  <c r="AF6" i="60"/>
  <c r="AF26" i="60"/>
  <c r="AF24" i="60"/>
  <c r="AF15" i="60"/>
  <c r="AF21" i="60"/>
  <c r="AF10" i="60"/>
  <c r="AF40" i="60"/>
  <c r="AF9" i="60"/>
  <c r="AF37" i="60"/>
  <c r="AF23" i="60"/>
  <c r="AF38" i="60"/>
  <c r="AF13" i="60"/>
  <c r="AF22" i="60"/>
  <c r="AF45" i="60"/>
  <c r="AF4" i="60"/>
  <c r="AF5" i="60"/>
  <c r="AF27" i="60"/>
  <c r="Z13" i="60"/>
  <c r="Z40" i="60"/>
  <c r="Z4" i="60"/>
  <c r="Z24" i="60"/>
  <c r="Z42" i="60"/>
  <c r="Z34" i="60"/>
  <c r="Z8" i="60"/>
  <c r="Z26" i="60"/>
  <c r="Z9" i="60"/>
  <c r="Z28" i="60"/>
  <c r="Z39" i="60"/>
  <c r="Z36" i="60"/>
  <c r="Z30" i="60"/>
  <c r="Z6" i="60"/>
  <c r="Z10" i="60"/>
  <c r="Z41" i="60"/>
  <c r="Z43" i="60"/>
  <c r="Z37" i="60"/>
  <c r="Z19" i="60"/>
  <c r="Z38" i="60"/>
  <c r="Z45" i="60"/>
  <c r="T22" i="60"/>
  <c r="T39" i="60"/>
  <c r="T35" i="60"/>
  <c r="T36" i="60"/>
  <c r="T45" i="60"/>
  <c r="T38" i="60"/>
  <c r="T12" i="60"/>
  <c r="T37" i="60"/>
  <c r="T30" i="60"/>
  <c r="T28" i="60"/>
  <c r="T23" i="60"/>
  <c r="T4" i="60"/>
  <c r="T26" i="60"/>
  <c r="T33" i="60"/>
  <c r="T41" i="60"/>
  <c r="T8" i="60"/>
  <c r="T34" i="60"/>
  <c r="T10" i="60"/>
  <c r="T21" i="60"/>
  <c r="T31" i="60"/>
  <c r="N33" i="60"/>
  <c r="N42" i="60"/>
  <c r="N39" i="60"/>
  <c r="N38" i="60"/>
  <c r="N31" i="60"/>
  <c r="N37" i="60"/>
  <c r="N9" i="60"/>
  <c r="N12" i="60"/>
  <c r="N11" i="60"/>
  <c r="N30" i="60"/>
  <c r="N34" i="60"/>
  <c r="N13" i="60"/>
  <c r="N19" i="60"/>
  <c r="N22" i="60"/>
  <c r="N36" i="60"/>
  <c r="N45" i="60"/>
  <c r="N40" i="60"/>
  <c r="N28" i="60"/>
  <c r="N6" i="60"/>
  <c r="N23" i="60"/>
  <c r="N35" i="60"/>
  <c r="N43" i="60"/>
  <c r="H4" i="60"/>
  <c r="H31" i="60"/>
  <c r="H22" i="60"/>
  <c r="H18" i="60"/>
  <c r="H28" i="60"/>
  <c r="H11" i="60"/>
  <c r="H30" i="60"/>
  <c r="H35" i="60"/>
  <c r="H19" i="60"/>
  <c r="H12" i="60"/>
  <c r="H37" i="60"/>
  <c r="H23" i="60"/>
  <c r="H42" i="60"/>
  <c r="H34" i="60"/>
  <c r="H45" i="60"/>
  <c r="H39" i="60"/>
  <c r="H8" i="60"/>
  <c r="H6" i="60"/>
  <c r="E33" i="38"/>
  <c r="E27" i="38"/>
  <c r="E39" i="38"/>
  <c r="E25" i="38"/>
  <c r="E32" i="38"/>
  <c r="E28" i="38"/>
  <c r="E40" i="38"/>
  <c r="E46" i="38"/>
  <c r="F56" i="38"/>
  <c r="E50" i="38"/>
  <c r="E34" i="38"/>
  <c r="G29" i="40"/>
  <c r="Q50" i="67"/>
  <c r="P50" i="67" s="1"/>
  <c r="Q58" i="67"/>
  <c r="P58" i="67" s="1"/>
  <c r="Q44" i="67"/>
  <c r="P44" i="67" s="1"/>
  <c r="Q56" i="67"/>
  <c r="P56" i="67" s="1"/>
  <c r="CW54" i="60"/>
  <c r="CV54" i="60" s="1"/>
  <c r="G36" i="40"/>
  <c r="G43" i="40" l="1"/>
  <c r="G50" i="40" s="1"/>
  <c r="I43" i="40"/>
  <c r="Q38" i="67"/>
  <c r="P38" i="67" s="1"/>
  <c r="Q18" i="67"/>
  <c r="P18" i="67" s="1"/>
  <c r="Q12" i="67"/>
  <c r="P12" i="67" s="1"/>
  <c r="CW51" i="60"/>
  <c r="CV51" i="60" s="1"/>
  <c r="CW46" i="60"/>
  <c r="CV46" i="60" s="1"/>
  <c r="CW44" i="60"/>
  <c r="CV44" i="60" s="1"/>
  <c r="CW45" i="60"/>
  <c r="CV45" i="60" s="1"/>
  <c r="CW43" i="60"/>
  <c r="CV43" i="60" s="1"/>
  <c r="CW28" i="60"/>
  <c r="CV28" i="60" s="1"/>
  <c r="CW42" i="60"/>
  <c r="CV42" i="60" s="1"/>
  <c r="Q8" i="67"/>
  <c r="Q4" i="67"/>
  <c r="P4" i="67" s="1"/>
  <c r="CW14" i="60"/>
  <c r="CV14" i="60" s="1"/>
  <c r="CW17" i="60"/>
  <c r="CV17" i="60" s="1"/>
  <c r="CW27" i="60"/>
  <c r="CV27" i="60" s="1"/>
  <c r="Q39" i="67"/>
  <c r="CW24" i="60"/>
  <c r="CV24" i="60" s="1"/>
  <c r="Q5" i="67"/>
  <c r="P5" i="67" s="1"/>
  <c r="Q7" i="67"/>
  <c r="Q13" i="67"/>
  <c r="Q25" i="67"/>
  <c r="Q40" i="67"/>
  <c r="Q16" i="67"/>
  <c r="Q22" i="67"/>
  <c r="Q31" i="67"/>
  <c r="Q32" i="67"/>
  <c r="Q15" i="67"/>
  <c r="Q37" i="67"/>
  <c r="Q17" i="67"/>
  <c r="P17" i="67" s="1"/>
  <c r="Q33" i="67"/>
  <c r="P33" i="67" s="1"/>
  <c r="I6" i="38"/>
  <c r="Q42" i="67"/>
  <c r="CW31" i="60"/>
  <c r="CV31" i="60" s="1"/>
  <c r="CW25" i="60"/>
  <c r="CV25" i="60" s="1"/>
  <c r="CW33" i="60"/>
  <c r="CV33" i="60" s="1"/>
  <c r="Q28" i="67"/>
  <c r="E21" i="38"/>
  <c r="Q19" i="67"/>
  <c r="Q43" i="67"/>
  <c r="Q24" i="67"/>
  <c r="Q23" i="67"/>
  <c r="E20" i="38"/>
  <c r="Q11" i="67"/>
  <c r="P11" i="67" s="1"/>
  <c r="Q20" i="67"/>
  <c r="Q35" i="67"/>
  <c r="Q36" i="67"/>
  <c r="Q14" i="67"/>
  <c r="P22" i="67" s="1"/>
  <c r="Q26" i="67"/>
  <c r="P25" i="67" s="1"/>
  <c r="CW20" i="60"/>
  <c r="CV20" i="60" s="1"/>
  <c r="CW5" i="60"/>
  <c r="CV5" i="60" s="1"/>
  <c r="CW4" i="60"/>
  <c r="CV4" i="60" s="1"/>
  <c r="CW40" i="60"/>
  <c r="CV40" i="60" s="1"/>
  <c r="Q41" i="67"/>
  <c r="Q30" i="67"/>
  <c r="Q21" i="67"/>
  <c r="Q27" i="67"/>
  <c r="Q29" i="67"/>
  <c r="P41" i="67" s="1"/>
  <c r="CW36" i="60"/>
  <c r="CV36" i="60" s="1"/>
  <c r="Q9" i="67"/>
  <c r="Q6" i="67"/>
  <c r="Q34" i="67"/>
  <c r="CW18" i="60"/>
  <c r="CV18" i="60" s="1"/>
  <c r="CW41" i="60"/>
  <c r="CV41" i="60" s="1"/>
  <c r="CW30" i="60"/>
  <c r="CV30" i="60" s="1"/>
  <c r="CW29" i="60"/>
  <c r="CV29" i="60" s="1"/>
  <c r="CW6" i="60"/>
  <c r="CV6" i="60" s="1"/>
  <c r="CW23" i="60"/>
  <c r="CV23" i="60" s="1"/>
  <c r="CW12" i="60"/>
  <c r="CV12" i="60" s="1"/>
  <c r="CW11" i="60"/>
  <c r="CV11" i="60" s="1"/>
  <c r="CW16" i="60"/>
  <c r="CV16" i="60" s="1"/>
  <c r="CW26" i="60"/>
  <c r="CV26" i="60" s="1"/>
  <c r="CW21" i="60"/>
  <c r="CV21" i="60" s="1"/>
  <c r="CW9" i="60"/>
  <c r="CV9" i="60" s="1"/>
  <c r="CW15" i="60"/>
  <c r="CV15" i="60" s="1"/>
  <c r="CW7" i="60"/>
  <c r="CV7" i="60" s="1"/>
  <c r="CW13" i="60"/>
  <c r="CV13" i="60" s="1"/>
  <c r="CW10" i="60"/>
  <c r="CV10" i="60" s="1"/>
  <c r="CW37" i="60"/>
  <c r="CV37" i="60" s="1"/>
  <c r="CW19" i="60"/>
  <c r="CV19" i="60" s="1"/>
  <c r="B16" i="40"/>
  <c r="B18" i="40"/>
  <c r="E22" i="38"/>
  <c r="CW35" i="60"/>
  <c r="CV35" i="60" s="1"/>
  <c r="CW34" i="60"/>
  <c r="CV34" i="60" s="1"/>
  <c r="CW32" i="60"/>
  <c r="CV32" i="60" s="1"/>
  <c r="CW38" i="60"/>
  <c r="CV38" i="60" s="1"/>
  <c r="CW39" i="60"/>
  <c r="CV39" i="60" s="1"/>
  <c r="CW22" i="60"/>
  <c r="CV22" i="60" s="1"/>
  <c r="CW8" i="60"/>
  <c r="CV8" i="60" s="1"/>
  <c r="I50" i="40"/>
  <c r="P8" i="67" l="1"/>
  <c r="P19" i="67"/>
  <c r="P21" i="67"/>
  <c r="P32" i="67"/>
  <c r="P15" i="67"/>
  <c r="P28" i="67"/>
  <c r="P35" i="67"/>
  <c r="P40" i="67"/>
  <c r="P13" i="67"/>
  <c r="P7" i="67"/>
  <c r="P16" i="67"/>
  <c r="P37" i="67"/>
  <c r="P39" i="67"/>
  <c r="P36" i="67"/>
  <c r="P34" i="67"/>
  <c r="P20" i="67"/>
  <c r="P43" i="67"/>
  <c r="P6" i="67"/>
  <c r="P14" i="67"/>
  <c r="P24" i="67"/>
  <c r="P27" i="67"/>
  <c r="P26" i="67"/>
  <c r="P9" i="67"/>
  <c r="P31" i="67"/>
  <c r="P30" i="67"/>
  <c r="P23" i="67"/>
  <c r="P29" i="67"/>
  <c r="P42" i="67"/>
</calcChain>
</file>

<file path=xl/sharedStrings.xml><?xml version="1.0" encoding="utf-8"?>
<sst xmlns="http://schemas.openxmlformats.org/spreadsheetml/2006/main" count="409" uniqueCount="95">
  <si>
    <t>фамилия, имя</t>
  </si>
  <si>
    <t>сумма</t>
  </si>
  <si>
    <t>ганд</t>
  </si>
  <si>
    <t>ИТОГОВОЕ РАСПРЕДЕЛЕНИЕ МЕСТ</t>
  </si>
  <si>
    <t>дор</t>
  </si>
  <si>
    <t>5</t>
  </si>
  <si>
    <t>6</t>
  </si>
  <si>
    <t>7</t>
  </si>
  <si>
    <t>8</t>
  </si>
  <si>
    <t>КВАЛИФИКАЦИЯ</t>
  </si>
  <si>
    <t>ГРУППА</t>
  </si>
  <si>
    <t>сред</t>
  </si>
  <si>
    <t>сум</t>
  </si>
  <si>
    <t>итог</t>
  </si>
  <si>
    <t>3</t>
  </si>
  <si>
    <t>4</t>
  </si>
  <si>
    <t>9</t>
  </si>
  <si>
    <t>2</t>
  </si>
  <si>
    <t>ДЕСПЕРАДО</t>
  </si>
  <si>
    <t>ИТОГ</t>
  </si>
  <si>
    <t>Парный зачет</t>
  </si>
  <si>
    <t>1 фамилия, имя</t>
  </si>
  <si>
    <t>2 фамилия, имя</t>
  </si>
  <si>
    <t>МЕСТО</t>
  </si>
  <si>
    <t>очки рейтинг</t>
  </si>
  <si>
    <t>приз</t>
  </si>
  <si>
    <t>Призовой фонд</t>
  </si>
  <si>
    <t>БЛОК</t>
  </si>
  <si>
    <t>230+</t>
  </si>
  <si>
    <t>Х</t>
  </si>
  <si>
    <t>ЭТАП 1</t>
  </si>
  <si>
    <t>Матч 1</t>
  </si>
  <si>
    <t>Матч 2</t>
  </si>
  <si>
    <t>Матч 3</t>
  </si>
  <si>
    <t>Матч 4</t>
  </si>
  <si>
    <t>Матч 5</t>
  </si>
  <si>
    <t>Матч 6</t>
  </si>
  <si>
    <t>Матч 7</t>
  </si>
  <si>
    <t>РоллОфф</t>
  </si>
  <si>
    <t>с</t>
  </si>
  <si>
    <t>на</t>
  </si>
  <si>
    <t>раз</t>
  </si>
  <si>
    <t>10</t>
  </si>
  <si>
    <t>11</t>
  </si>
  <si>
    <t>12</t>
  </si>
  <si>
    <t>13</t>
  </si>
  <si>
    <t>14</t>
  </si>
  <si>
    <t>М</t>
  </si>
  <si>
    <t>Ж</t>
  </si>
  <si>
    <t>2024 KBT 3</t>
  </si>
  <si>
    <t>Мандрица Наталья</t>
  </si>
  <si>
    <t>Исхаков Махмут</t>
  </si>
  <si>
    <t>Кубаева Анар</t>
  </si>
  <si>
    <t>Кузнецов Евгений</t>
  </si>
  <si>
    <t>Орлова Наталья</t>
  </si>
  <si>
    <t>Аниховский Анатолий</t>
  </si>
  <si>
    <t>Тен Олег</t>
  </si>
  <si>
    <t>Разживин Александр</t>
  </si>
  <si>
    <t>Аристанбекова Айгуль</t>
  </si>
  <si>
    <t>Сагатов Санджар</t>
  </si>
  <si>
    <t>Байжанов Асланбек</t>
  </si>
  <si>
    <t>Сагатова Гульчихра</t>
  </si>
  <si>
    <t>Шарипов Тургунбек</t>
  </si>
  <si>
    <t>Орлов Илья</t>
  </si>
  <si>
    <t>Сазонов Юрий</t>
  </si>
  <si>
    <t>Турешова Несибели</t>
  </si>
  <si>
    <t>Сагенова Аружан</t>
  </si>
  <si>
    <t>Куспанов Нигмет</t>
  </si>
  <si>
    <t>Арстангалиева Эвелина</t>
  </si>
  <si>
    <t>Алиев Рза</t>
  </si>
  <si>
    <t>Байтулаева Ажар</t>
  </si>
  <si>
    <t>Сагатов Алишер</t>
  </si>
  <si>
    <t>Тлегенов Нуржан</t>
  </si>
  <si>
    <t>Тлеумуратов Юрий</t>
  </si>
  <si>
    <t xml:space="preserve">Барманбеков Арман </t>
  </si>
  <si>
    <t>Сарсен Айбек</t>
  </si>
  <si>
    <t>Тилемисов Аманжол</t>
  </si>
  <si>
    <t>Абен Даурен</t>
  </si>
  <si>
    <t>Рошонок Герман</t>
  </si>
  <si>
    <t>Баракатова Шолпан</t>
  </si>
  <si>
    <t>Болат Динара</t>
  </si>
  <si>
    <t>Усманов Дастан</t>
  </si>
  <si>
    <t>Эккель Руслан</t>
  </si>
  <si>
    <t>Эккель Жанна</t>
  </si>
  <si>
    <t>ЮКО,ЗКО</t>
  </si>
  <si>
    <t>СКО, Аст</t>
  </si>
  <si>
    <t>Десперадо</t>
  </si>
  <si>
    <t>15</t>
  </si>
  <si>
    <t>16</t>
  </si>
  <si>
    <t>17</t>
  </si>
  <si>
    <t>18</t>
  </si>
  <si>
    <t>15-17</t>
  </si>
  <si>
    <t>16-18</t>
  </si>
  <si>
    <t>ФИНАЛ ПАР СТЕПЛЕДДЕР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</si>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</sst>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</font>
    <font>
      <sz val="10"/>
      <name val="Arial Cyr"/>
    </font>
    <font>
      <sz val="8"/>
      <name val="Arial Cyr"/>
    </font>
    <font>
      <b/>
      <sz val="10"/>
      <name val="Arial Cyr"/>
      <charset val="204"/>
    </font>
    <font>
      <b/>
      <sz val="16"/>
      <name val="Arial Cyr"/>
      <charset val="204"/>
    </font>
    <font>
      <b/>
      <sz val="20"/>
      <color indexed="12"/>
      <name val="Arial Cyr"/>
      <charset val="204"/>
    </font>
    <font>
      <b/>
      <sz val="10"/>
      <color indexed="12"/>
      <name val="Arial Cyr"/>
      <charset val="204"/>
    </font>
    <font>
      <sz val="10"/>
      <name val="Arial Cyr"/>
    </font>
    <font>
      <b/>
      <sz val="20"/>
      <color indexed="12"/>
      <name val="Mistral"/>
      <family val="4"/>
      <charset val="204"/>
    </font>
    <font>
      <b/>
      <sz val="16"/>
      <color indexed="13"/>
      <name val="Arial Cyr"/>
      <charset val="204"/>
    </font>
    <font>
      <b/>
      <sz val="10"/>
      <color indexed="9"/>
      <name val="Arial Cyr"/>
      <charset val="204"/>
    </font>
    <font>
      <b/>
      <sz val="14"/>
      <color indexed="13"/>
      <name val="Arial Cyr"/>
      <charset val="204"/>
    </font>
    <font>
      <b/>
      <sz val="18"/>
      <color indexed="12"/>
      <name val="Mistral"/>
      <family val="4"/>
      <charset val="204"/>
    </font>
    <font>
      <b/>
      <sz val="10"/>
      <color indexed="10"/>
      <name val="Arial Cyr"/>
      <charset val="204"/>
    </font>
    <font>
      <b/>
      <sz val="10"/>
      <color indexed="8"/>
      <name val="Arial Cyr"/>
      <charset val="204"/>
    </font>
    <font>
      <b/>
      <sz val="16"/>
      <color indexed="12"/>
      <name val="Mistral"/>
      <family val="4"/>
      <charset val="204"/>
    </font>
    <font>
      <b/>
      <sz val="10"/>
      <color rgb="FFFF0000"/>
      <name val="Arial Cyr"/>
      <charset val="204"/>
    </font>
    <font>
      <b/>
      <sz val="10"/>
      <color theme="0"/>
      <name val="Arial Cyr"/>
      <charset val="204"/>
    </font>
    <font>
      <b/>
      <sz val="8"/>
      <color theme="0"/>
      <name val="Arial Cyr"/>
      <charset val="204"/>
    </font>
    <font>
      <b/>
      <sz val="20"/>
      <color theme="0"/>
      <name val="Arial Cyr"/>
      <charset val="204"/>
    </font>
    <font>
      <b/>
      <sz val="16"/>
      <color theme="0"/>
      <name val="Arial Cyr"/>
      <charset val="204"/>
    </font>
    <font>
      <b/>
      <sz val="10"/>
      <color rgb="FF002060"/>
      <name val="Arial Cyr"/>
      <charset val="204"/>
    </font>
    <font>
      <b/>
      <sz val="10"/>
      <color rgb="FFFFFF00"/>
      <name val="Arial Cyr"/>
      <charset val="204"/>
    </font>
    <font>
      <b/>
      <sz val="16"/>
      <color rgb="FF002060"/>
      <name val="Arial Cyr"/>
      <charset val="204"/>
    </font>
    <font>
      <sz val="10"/>
      <name val="Arial Cyr"/>
      <charset val="204"/>
    </font>
    <font>
      <i/>
      <sz val="10"/>
      <color theme="4" tint="-0.249977111117893"/>
      <name val="Arial Cyr"/>
      <charset val="204"/>
    </font>
    <font>
      <i/>
      <sz val="10"/>
      <color rgb="FF0070C0"/>
      <name val="Arial Cyr"/>
      <charset val="204"/>
    </font>
    <font>
      <sz val="10"/>
      <color theme="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9">
    <xf numFmtId="0" fontId="0" fillId="0" borderId="0" xfId="0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 applyAlignment="1">
      <alignment horizontal="center"/>
    </xf>
    <xf numFmtId="0" fontId="10" fillId="0" borderId="0" xfId="0" applyFont="1" applyFill="1"/>
    <xf numFmtId="0" fontId="3" fillId="0" borderId="3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5" fillId="3" borderId="0" xfId="0" applyFont="1" applyFill="1" applyAlignment="1"/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2" borderId="4" xfId="0" applyFont="1" applyFill="1" applyBorder="1"/>
    <xf numFmtId="0" fontId="3" fillId="2" borderId="7" xfId="0" applyFont="1" applyFill="1" applyBorder="1" applyAlignment="1">
      <alignment horizontal="center"/>
    </xf>
    <xf numFmtId="49" fontId="9" fillId="4" borderId="8" xfId="0" applyNumberFormat="1" applyFont="1" applyFill="1" applyBorder="1" applyAlignment="1"/>
    <xf numFmtId="49" fontId="3" fillId="0" borderId="0" xfId="0" applyNumberFormat="1" applyFont="1" applyFill="1"/>
    <xf numFmtId="49" fontId="9" fillId="4" borderId="8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49" fontId="9" fillId="4" borderId="9" xfId="0" applyNumberFormat="1" applyFont="1" applyFill="1" applyBorder="1" applyAlignment="1"/>
    <xf numFmtId="49" fontId="11" fillId="4" borderId="9" xfId="0" applyNumberFormat="1" applyFont="1" applyFill="1" applyBorder="1" applyAlignment="1"/>
    <xf numFmtId="49" fontId="9" fillId="4" borderId="8" xfId="0" applyNumberFormat="1" applyFont="1" applyFill="1" applyBorder="1" applyAlignment="1">
      <alignment horizontal="right"/>
    </xf>
    <xf numFmtId="0" fontId="13" fillId="5" borderId="3" xfId="0" applyFont="1" applyFill="1" applyBorder="1"/>
    <xf numFmtId="49" fontId="9" fillId="4" borderId="10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/>
    </xf>
    <xf numFmtId="0" fontId="13" fillId="5" borderId="0" xfId="0" applyFont="1" applyFill="1"/>
    <xf numFmtId="0" fontId="3" fillId="0" borderId="8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10" fillId="0" borderId="13" xfId="0" applyFont="1" applyFill="1" applyBorder="1"/>
    <xf numFmtId="0" fontId="3" fillId="0" borderId="13" xfId="0" applyFont="1" applyFill="1" applyBorder="1"/>
    <xf numFmtId="0" fontId="3" fillId="6" borderId="6" xfId="0" applyFont="1" applyFill="1" applyBorder="1"/>
    <xf numFmtId="0" fontId="3" fillId="6" borderId="1" xfId="0" applyFont="1" applyFill="1" applyBorder="1"/>
    <xf numFmtId="0" fontId="16" fillId="6" borderId="12" xfId="0" applyFont="1" applyFill="1" applyBorder="1"/>
    <xf numFmtId="0" fontId="3" fillId="6" borderId="14" xfId="0" applyFont="1" applyFill="1" applyBorder="1"/>
    <xf numFmtId="0" fontId="16" fillId="6" borderId="15" xfId="0" applyFont="1" applyFill="1" applyBorder="1"/>
    <xf numFmtId="0" fontId="16" fillId="6" borderId="16" xfId="0" applyFont="1" applyFill="1" applyBorder="1" applyAlignment="1">
      <alignment horizontal="center"/>
    </xf>
    <xf numFmtId="0" fontId="13" fillId="6" borderId="12" xfId="0" applyFont="1" applyFill="1" applyBorder="1"/>
    <xf numFmtId="0" fontId="13" fillId="6" borderId="15" xfId="0" applyFont="1" applyFill="1" applyBorder="1"/>
    <xf numFmtId="0" fontId="3" fillId="7" borderId="6" xfId="0" applyFont="1" applyFill="1" applyBorder="1"/>
    <xf numFmtId="0" fontId="3" fillId="7" borderId="1" xfId="0" applyFont="1" applyFill="1" applyBorder="1"/>
    <xf numFmtId="0" fontId="16" fillId="7" borderId="12" xfId="0" applyFont="1" applyFill="1" applyBorder="1"/>
    <xf numFmtId="0" fontId="3" fillId="7" borderId="14" xfId="0" applyFont="1" applyFill="1" applyBorder="1"/>
    <xf numFmtId="0" fontId="13" fillId="7" borderId="12" xfId="0" applyFont="1" applyFill="1" applyBorder="1"/>
    <xf numFmtId="0" fontId="3" fillId="7" borderId="17" xfId="0" applyFont="1" applyFill="1" applyBorder="1"/>
    <xf numFmtId="0" fontId="3" fillId="7" borderId="18" xfId="0" applyFont="1" applyFill="1" applyBorder="1"/>
    <xf numFmtId="0" fontId="16" fillId="7" borderId="19" xfId="0" applyFont="1" applyFill="1" applyBorder="1"/>
    <xf numFmtId="9" fontId="3" fillId="0" borderId="1" xfId="0" applyNumberFormat="1" applyFont="1" applyFill="1" applyBorder="1"/>
    <xf numFmtId="0" fontId="17" fillId="8" borderId="1" xfId="0" applyFont="1" applyFill="1" applyBorder="1"/>
    <xf numFmtId="0" fontId="17" fillId="0" borderId="0" xfId="0" applyFont="1" applyFill="1"/>
    <xf numFmtId="0" fontId="17" fillId="8" borderId="0" xfId="0" applyFont="1" applyFill="1"/>
    <xf numFmtId="49" fontId="18" fillId="8" borderId="8" xfId="0" applyNumberFormat="1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/>
    </xf>
    <xf numFmtId="0" fontId="17" fillId="9" borderId="5" xfId="0" applyFont="1" applyFill="1" applyBorder="1" applyAlignment="1">
      <alignment vertical="center"/>
    </xf>
    <xf numFmtId="49" fontId="9" fillId="4" borderId="0" xfId="0" applyNumberFormat="1" applyFont="1" applyFill="1" applyBorder="1" applyAlignment="1"/>
    <xf numFmtId="0" fontId="3" fillId="0" borderId="20" xfId="0" applyFont="1" applyFill="1" applyBorder="1"/>
    <xf numFmtId="0" fontId="3" fillId="2" borderId="7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/>
    <xf numFmtId="0" fontId="17" fillId="10" borderId="20" xfId="0" applyFont="1" applyFill="1" applyBorder="1" applyAlignment="1">
      <alignment vertical="center"/>
    </xf>
    <xf numFmtId="0" fontId="3" fillId="11" borderId="5" xfId="0" applyFont="1" applyFill="1" applyBorder="1" applyAlignment="1">
      <alignment vertical="center"/>
    </xf>
    <xf numFmtId="0" fontId="3" fillId="0" borderId="10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0" fontId="3" fillId="2" borderId="2" xfId="0" applyFont="1" applyFill="1" applyBorder="1"/>
    <xf numFmtId="0" fontId="17" fillId="8" borderId="2" xfId="0" applyFont="1" applyFill="1" applyBorder="1"/>
    <xf numFmtId="0" fontId="17" fillId="9" borderId="25" xfId="0" applyFont="1" applyFill="1" applyBorder="1" applyAlignment="1">
      <alignment vertical="center"/>
    </xf>
    <xf numFmtId="0" fontId="3" fillId="0" borderId="26" xfId="0" applyFont="1" applyFill="1" applyBorder="1"/>
    <xf numFmtId="0" fontId="3" fillId="0" borderId="25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2" fontId="3" fillId="2" borderId="28" xfId="0" applyNumberFormat="1" applyFont="1" applyFill="1" applyBorder="1"/>
    <xf numFmtId="0" fontId="14" fillId="3" borderId="20" xfId="0" applyFont="1" applyFill="1" applyBorder="1" applyAlignment="1">
      <alignment vertical="center"/>
    </xf>
    <xf numFmtId="0" fontId="17" fillId="10" borderId="25" xfId="0" applyFont="1" applyFill="1" applyBorder="1" applyAlignment="1">
      <alignment vertical="center"/>
    </xf>
    <xf numFmtId="0" fontId="3" fillId="11" borderId="20" xfId="0" applyFont="1" applyFill="1" applyBorder="1" applyAlignment="1">
      <alignment vertical="center"/>
    </xf>
    <xf numFmtId="0" fontId="3" fillId="0" borderId="29" xfId="0" applyFont="1" applyFill="1" applyBorder="1"/>
    <xf numFmtId="0" fontId="3" fillId="0" borderId="30" xfId="0" applyFont="1" applyFill="1" applyBorder="1"/>
    <xf numFmtId="0" fontId="3" fillId="2" borderId="31" xfId="0" applyFont="1" applyFill="1" applyBorder="1"/>
    <xf numFmtId="0" fontId="17" fillId="9" borderId="4" xfId="0" applyFont="1" applyFill="1" applyBorder="1" applyAlignment="1">
      <alignment vertical="center"/>
    </xf>
    <xf numFmtId="0" fontId="3" fillId="12" borderId="32" xfId="0" applyFont="1" applyFill="1" applyBorder="1" applyAlignment="1">
      <alignment vertical="center"/>
    </xf>
    <xf numFmtId="0" fontId="16" fillId="2" borderId="1" xfId="0" applyFont="1" applyFill="1" applyBorder="1"/>
    <xf numFmtId="0" fontId="3" fillId="12" borderId="33" xfId="0" applyFont="1" applyFill="1" applyBorder="1" applyAlignment="1">
      <alignment vertical="center"/>
    </xf>
    <xf numFmtId="0" fontId="3" fillId="12" borderId="34" xfId="0" applyFont="1" applyFill="1" applyBorder="1" applyAlignment="1">
      <alignment vertical="center"/>
    </xf>
    <xf numFmtId="0" fontId="16" fillId="2" borderId="28" xfId="0" applyFont="1" applyFill="1" applyBorder="1"/>
    <xf numFmtId="0" fontId="3" fillId="12" borderId="35" xfId="0" applyFont="1" applyFill="1" applyBorder="1" applyAlignment="1">
      <alignment vertical="center"/>
    </xf>
    <xf numFmtId="0" fontId="16" fillId="2" borderId="2" xfId="0" applyFont="1" applyFill="1" applyBorder="1"/>
    <xf numFmtId="0" fontId="3" fillId="0" borderId="0" xfId="0" applyFont="1" applyFill="1" applyAlignment="1">
      <alignment horizontal="center"/>
    </xf>
    <xf numFmtId="0" fontId="5" fillId="3" borderId="0" xfId="0" applyFont="1" applyFill="1"/>
    <xf numFmtId="0" fontId="3" fillId="0" borderId="35" xfId="0" applyFont="1" applyBorder="1"/>
    <xf numFmtId="0" fontId="3" fillId="0" borderId="3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27" xfId="0" applyFont="1" applyBorder="1"/>
    <xf numFmtId="0" fontId="3" fillId="0" borderId="10" xfId="0" applyFont="1" applyBorder="1"/>
    <xf numFmtId="0" fontId="3" fillId="0" borderId="0" xfId="0" applyFont="1"/>
    <xf numFmtId="0" fontId="3" fillId="2" borderId="36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37" xfId="0" applyFont="1" applyFill="1" applyBorder="1"/>
    <xf numFmtId="0" fontId="3" fillId="2" borderId="38" xfId="0" applyFont="1" applyFill="1" applyBorder="1" applyAlignment="1">
      <alignment horizontal="center"/>
    </xf>
    <xf numFmtId="0" fontId="3" fillId="0" borderId="14" xfId="0" applyFont="1" applyFill="1" applyBorder="1"/>
    <xf numFmtId="2" fontId="3" fillId="2" borderId="14" xfId="0" applyNumberFormat="1" applyFont="1" applyFill="1" applyBorder="1"/>
    <xf numFmtId="0" fontId="3" fillId="11" borderId="1" xfId="0" applyFont="1" applyFill="1" applyBorder="1"/>
    <xf numFmtId="2" fontId="19" fillId="8" borderId="0" xfId="0" applyNumberFormat="1" applyFont="1" applyFill="1" applyAlignment="1"/>
    <xf numFmtId="2" fontId="20" fillId="8" borderId="8" xfId="0" applyNumberFormat="1" applyFont="1" applyFill="1" applyBorder="1" applyAlignment="1">
      <alignment horizontal="center"/>
    </xf>
    <xf numFmtId="2" fontId="17" fillId="8" borderId="1" xfId="0" applyNumberFormat="1" applyFont="1" applyFill="1" applyBorder="1" applyAlignment="1">
      <alignment horizontal="center"/>
    </xf>
    <xf numFmtId="2" fontId="17" fillId="8" borderId="1" xfId="0" applyNumberFormat="1" applyFont="1" applyFill="1" applyBorder="1"/>
    <xf numFmtId="2" fontId="17" fillId="8" borderId="28" xfId="0" applyNumberFormat="1" applyFont="1" applyFill="1" applyBorder="1"/>
    <xf numFmtId="2" fontId="17" fillId="8" borderId="2" xfId="0" applyNumberFormat="1" applyFont="1" applyFill="1" applyBorder="1"/>
    <xf numFmtId="2" fontId="3" fillId="0" borderId="0" xfId="0" applyNumberFormat="1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/>
    <xf numFmtId="0" fontId="21" fillId="3" borderId="0" xfId="0" applyFont="1" applyFill="1" applyAlignment="1"/>
    <xf numFmtId="0" fontId="6" fillId="0" borderId="0" xfId="0" applyFont="1"/>
    <xf numFmtId="0" fontId="13" fillId="5" borderId="8" xfId="0" applyFont="1" applyFill="1" applyBorder="1" applyAlignment="1">
      <alignment horizontal="center"/>
    </xf>
    <xf numFmtId="0" fontId="6" fillId="12" borderId="0" xfId="0" applyFont="1" applyFill="1"/>
    <xf numFmtId="0" fontId="10" fillId="0" borderId="0" xfId="0" applyFont="1" applyFill="1" applyBorder="1"/>
    <xf numFmtId="49" fontId="3" fillId="6" borderId="23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41" xfId="0" applyFont="1" applyFill="1" applyBorder="1" applyAlignment="1">
      <alignment horizontal="center"/>
    </xf>
    <xf numFmtId="49" fontId="3" fillId="7" borderId="23" xfId="0" applyNumberFormat="1" applyFont="1" applyFill="1" applyBorder="1" applyAlignment="1">
      <alignment horizontal="center"/>
    </xf>
    <xf numFmtId="0" fontId="3" fillId="7" borderId="41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49" fontId="3" fillId="6" borderId="42" xfId="0" applyNumberFormat="1" applyFont="1" applyFill="1" applyBorder="1" applyAlignment="1">
      <alignment horizontal="center"/>
    </xf>
    <xf numFmtId="49" fontId="3" fillId="7" borderId="42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24" xfId="0" applyFont="1" applyFill="1" applyBorder="1"/>
    <xf numFmtId="0" fontId="3" fillId="2" borderId="43" xfId="0" applyFont="1" applyFill="1" applyBorder="1" applyAlignment="1">
      <alignment horizontal="center"/>
    </xf>
    <xf numFmtId="2" fontId="3" fillId="2" borderId="43" xfId="0" applyNumberFormat="1" applyFont="1" applyFill="1" applyBorder="1" applyAlignment="1">
      <alignment horizontal="center"/>
    </xf>
    <xf numFmtId="0" fontId="3" fillId="0" borderId="44" xfId="0" applyFont="1" applyFill="1" applyBorder="1"/>
    <xf numFmtId="0" fontId="3" fillId="11" borderId="37" xfId="0" applyFont="1" applyFill="1" applyBorder="1" applyAlignment="1">
      <alignment vertical="center"/>
    </xf>
    <xf numFmtId="0" fontId="3" fillId="2" borderId="30" xfId="0" applyFont="1" applyFill="1" applyBorder="1"/>
    <xf numFmtId="2" fontId="3" fillId="11" borderId="1" xfId="0" applyNumberFormat="1" applyFont="1" applyFill="1" applyBorder="1"/>
    <xf numFmtId="2" fontId="3" fillId="11" borderId="2" xfId="0" applyNumberFormat="1" applyFont="1" applyFill="1" applyBorder="1"/>
    <xf numFmtId="0" fontId="3" fillId="11" borderId="2" xfId="0" applyFont="1" applyFill="1" applyBorder="1"/>
    <xf numFmtId="49" fontId="9" fillId="4" borderId="0" xfId="0" applyNumberFormat="1" applyFont="1" applyFill="1" applyAlignment="1">
      <alignment horizontal="center"/>
    </xf>
    <xf numFmtId="0" fontId="3" fillId="11" borderId="46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9" fontId="3" fillId="7" borderId="14" xfId="1" applyFont="1" applyFill="1" applyBorder="1"/>
    <xf numFmtId="9" fontId="3" fillId="6" borderId="8" xfId="1" applyFont="1" applyFill="1" applyBorder="1"/>
    <xf numFmtId="0" fontId="3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22" fillId="2" borderId="1" xfId="0" applyNumberFormat="1" applyFont="1" applyFill="1" applyBorder="1"/>
    <xf numFmtId="2" fontId="22" fillId="2" borderId="2" xfId="0" applyNumberFormat="1" applyFont="1" applyFill="1" applyBorder="1"/>
    <xf numFmtId="0" fontId="3" fillId="11" borderId="47" xfId="0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11" borderId="43" xfId="0" applyFont="1" applyFill="1" applyBorder="1" applyAlignment="1">
      <alignment horizontal="center"/>
    </xf>
    <xf numFmtId="2" fontId="3" fillId="11" borderId="28" xfId="0" applyNumberFormat="1" applyFont="1" applyFill="1" applyBorder="1"/>
    <xf numFmtId="0" fontId="3" fillId="11" borderId="28" xfId="0" applyFont="1" applyFill="1" applyBorder="1"/>
    <xf numFmtId="0" fontId="6" fillId="3" borderId="0" xfId="0" applyFont="1" applyFill="1" applyAlignment="1"/>
    <xf numFmtId="0" fontId="3" fillId="0" borderId="52" xfId="0" applyFont="1" applyFill="1" applyBorder="1"/>
    <xf numFmtId="0" fontId="14" fillId="3" borderId="37" xfId="0" applyFont="1" applyFill="1" applyBorder="1" applyAlignment="1">
      <alignment vertical="center"/>
    </xf>
    <xf numFmtId="0" fontId="3" fillId="0" borderId="53" xfId="0" applyFont="1" applyFill="1" applyBorder="1"/>
    <xf numFmtId="0" fontId="3" fillId="0" borderId="54" xfId="0" applyFont="1" applyFill="1" applyBorder="1"/>
    <xf numFmtId="0" fontId="3" fillId="0" borderId="1" xfId="0" applyFont="1" applyFill="1" applyBorder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16" fillId="0" borderId="1" xfId="0" applyFont="1" applyFill="1" applyBorder="1"/>
    <xf numFmtId="0" fontId="16" fillId="0" borderId="3" xfId="0" applyFont="1" applyFill="1" applyBorder="1"/>
    <xf numFmtId="0" fontId="24" fillId="0" borderId="6" xfId="0" applyFont="1" applyFill="1" applyBorder="1"/>
    <xf numFmtId="0" fontId="24" fillId="0" borderId="8" xfId="0" applyFont="1" applyFill="1" applyBorder="1"/>
    <xf numFmtId="0" fontId="25" fillId="0" borderId="6" xfId="0" applyFont="1" applyFill="1" applyBorder="1"/>
    <xf numFmtId="0" fontId="25" fillId="0" borderId="8" xfId="0" applyFont="1" applyFill="1" applyBorder="1"/>
    <xf numFmtId="0" fontId="25" fillId="0" borderId="26" xfId="0" applyFont="1" applyFill="1" applyBorder="1"/>
    <xf numFmtId="2" fontId="3" fillId="0" borderId="1" xfId="0" applyNumberFormat="1" applyFont="1" applyFill="1" applyBorder="1"/>
    <xf numFmtId="2" fontId="3" fillId="0" borderId="2" xfId="0" applyNumberFormat="1" applyFont="1" applyFill="1" applyBorder="1"/>
    <xf numFmtId="0" fontId="24" fillId="12" borderId="33" xfId="0" applyFont="1" applyFill="1" applyBorder="1" applyAlignment="1">
      <alignment vertical="center"/>
    </xf>
    <xf numFmtId="0" fontId="24" fillId="0" borderId="33" xfId="0" applyFont="1" applyBorder="1"/>
    <xf numFmtId="0" fontId="24" fillId="0" borderId="3" xfId="0" applyFont="1" applyBorder="1"/>
    <xf numFmtId="0" fontId="24" fillId="12" borderId="35" xfId="0" applyFont="1" applyFill="1" applyBorder="1" applyAlignment="1">
      <alignment vertical="center"/>
    </xf>
    <xf numFmtId="0" fontId="24" fillId="0" borderId="35" xfId="0" applyFont="1" applyBorder="1"/>
    <xf numFmtId="0" fontId="24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9" xfId="0" applyFont="1" applyFill="1" applyBorder="1"/>
    <xf numFmtId="49" fontId="9" fillId="4" borderId="0" xfId="0" applyNumberFormat="1" applyFont="1" applyFill="1" applyBorder="1" applyAlignment="1">
      <alignment horizontal="right"/>
    </xf>
    <xf numFmtId="49" fontId="9" fillId="4" borderId="60" xfId="0" applyNumberFormat="1" applyFont="1" applyFill="1" applyBorder="1" applyAlignment="1"/>
    <xf numFmtId="2" fontId="20" fillId="8" borderId="0" xfId="0" applyNumberFormat="1" applyFont="1" applyFill="1" applyBorder="1" applyAlignment="1">
      <alignment horizontal="center"/>
    </xf>
    <xf numFmtId="49" fontId="18" fillId="8" borderId="0" xfId="0" applyNumberFormat="1" applyFont="1" applyFill="1" applyBorder="1" applyAlignment="1">
      <alignment horizontal="center" vertical="center" wrapText="1"/>
    </xf>
    <xf numFmtId="2" fontId="17" fillId="8" borderId="43" xfId="0" applyNumberFormat="1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7" fillId="8" borderId="24" xfId="0" applyFont="1" applyFill="1" applyBorder="1"/>
    <xf numFmtId="0" fontId="17" fillId="8" borderId="12" xfId="0" applyFont="1" applyFill="1" applyBorder="1"/>
    <xf numFmtId="0" fontId="17" fillId="8" borderId="30" xfId="0" applyFont="1" applyFill="1" applyBorder="1"/>
    <xf numFmtId="2" fontId="3" fillId="11" borderId="14" xfId="0" applyNumberFormat="1" applyFont="1" applyFill="1" applyBorder="1"/>
    <xf numFmtId="0" fontId="3" fillId="11" borderId="14" xfId="0" applyFont="1" applyFill="1" applyBorder="1"/>
    <xf numFmtId="2" fontId="17" fillId="8" borderId="14" xfId="0" applyNumberFormat="1" applyFont="1" applyFill="1" applyBorder="1"/>
    <xf numFmtId="0" fontId="17" fillId="8" borderId="15" xfId="0" applyFont="1" applyFill="1" applyBorder="1"/>
    <xf numFmtId="0" fontId="26" fillId="0" borderId="6" xfId="0" applyFont="1" applyFill="1" applyBorder="1"/>
    <xf numFmtId="0" fontId="26" fillId="0" borderId="8" xfId="0" applyFont="1" applyFill="1" applyBorder="1"/>
    <xf numFmtId="0" fontId="22" fillId="9" borderId="20" xfId="0" applyFont="1" applyFill="1" applyBorder="1" applyAlignment="1">
      <alignment vertical="center"/>
    </xf>
    <xf numFmtId="0" fontId="22" fillId="9" borderId="25" xfId="0" applyFont="1" applyFill="1" applyBorder="1" applyAlignment="1">
      <alignment vertical="center"/>
    </xf>
    <xf numFmtId="0" fontId="8" fillId="11" borderId="0" xfId="0" applyFont="1" applyFill="1" applyAlignment="1"/>
    <xf numFmtId="0" fontId="8" fillId="11" borderId="0" xfId="0" applyFont="1" applyFill="1" applyAlignment="1">
      <alignment horizontal="right"/>
    </xf>
    <xf numFmtId="9" fontId="3" fillId="7" borderId="8" xfId="1" applyFont="1" applyFill="1" applyBorder="1"/>
    <xf numFmtId="9" fontId="3" fillId="6" borderId="6" xfId="0" applyNumberFormat="1" applyFont="1" applyFill="1" applyBorder="1"/>
    <xf numFmtId="9" fontId="3" fillId="6" borderId="14" xfId="1" applyFont="1" applyFill="1" applyBorder="1"/>
    <xf numFmtId="9" fontId="24" fillId="0" borderId="1" xfId="0" applyNumberFormat="1" applyFont="1" applyFill="1" applyBorder="1"/>
    <xf numFmtId="0" fontId="24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16" fillId="13" borderId="23" xfId="0" applyFont="1" applyFill="1" applyBorder="1" applyAlignment="1">
      <alignment horizontal="center"/>
    </xf>
    <xf numFmtId="0" fontId="3" fillId="13" borderId="24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3" fillId="14" borderId="12" xfId="0" applyFont="1" applyFill="1" applyBorder="1" applyAlignment="1">
      <alignment horizontal="center"/>
    </xf>
    <xf numFmtId="0" fontId="3" fillId="14" borderId="50" xfId="0" applyFont="1" applyFill="1" applyBorder="1" applyAlignment="1">
      <alignment horizontal="center"/>
    </xf>
    <xf numFmtId="0" fontId="3" fillId="14" borderId="51" xfId="0" applyFont="1" applyFill="1" applyBorder="1" applyAlignment="1">
      <alignment horizontal="center"/>
    </xf>
    <xf numFmtId="0" fontId="16" fillId="14" borderId="1" xfId="0" applyFont="1" applyFill="1" applyBorder="1" applyAlignment="1">
      <alignment horizontal="center"/>
    </xf>
    <xf numFmtId="0" fontId="3" fillId="11" borderId="8" xfId="0" applyFont="1" applyFill="1" applyBorder="1"/>
    <xf numFmtId="0" fontId="15" fillId="3" borderId="0" xfId="0" applyFont="1" applyFill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0" fontId="4" fillId="6" borderId="55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6" borderId="54" xfId="0" applyNumberFormat="1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/>
    </xf>
    <xf numFmtId="0" fontId="4" fillId="7" borderId="56" xfId="0" applyFont="1" applyFill="1" applyBorder="1" applyAlignment="1">
      <alignment horizontal="center"/>
    </xf>
    <xf numFmtId="49" fontId="3" fillId="7" borderId="57" xfId="0" applyNumberFormat="1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6" borderId="57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3" fillId="7" borderId="5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23" fillId="0" borderId="0" xfId="0" applyNumberFormat="1" applyFont="1" applyFill="1" applyAlignment="1">
      <alignment horizontal="center"/>
    </xf>
    <xf numFmtId="0" fontId="16" fillId="0" borderId="61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62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7" fillId="0" borderId="58" xfId="0" applyFont="1" applyFill="1" applyBorder="1" applyAlignment="1">
      <alignment horizontal="center"/>
    </xf>
    <xf numFmtId="0" fontId="17" fillId="0" borderId="46" xfId="0" applyFont="1" applyFill="1" applyBorder="1" applyAlignment="1">
      <alignment horizontal="center"/>
    </xf>
    <xf numFmtId="0" fontId="17" fillId="0" borderId="47" xfId="0" applyFont="1" applyFill="1" applyBorder="1" applyAlignment="1">
      <alignment horizontal="center"/>
    </xf>
    <xf numFmtId="0" fontId="17" fillId="0" borderId="13" xfId="0" applyFont="1" applyFill="1" applyBorder="1"/>
    <xf numFmtId="0" fontId="17" fillId="0" borderId="0" xfId="0" applyFont="1" applyFill="1" applyBorder="1"/>
    <xf numFmtId="0" fontId="17" fillId="0" borderId="40" xfId="0" applyFont="1" applyFill="1" applyBorder="1"/>
    <xf numFmtId="0" fontId="17" fillId="0" borderId="1" xfId="0" applyFont="1" applyFill="1" applyBorder="1"/>
    <xf numFmtId="0" fontId="17" fillId="0" borderId="39" xfId="0" applyFont="1" applyFill="1" applyBorder="1"/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27" fillId="0" borderId="1" xfId="0" applyFont="1" applyBorder="1"/>
    <xf numFmtId="0" fontId="27" fillId="0" borderId="39" xfId="0" applyFont="1" applyBorder="1"/>
    <xf numFmtId="0" fontId="17" fillId="0" borderId="11" xfId="0" applyFont="1" applyBorder="1"/>
    <xf numFmtId="0" fontId="17" fillId="0" borderId="1" xfId="0" applyFont="1" applyFill="1" applyBorder="1" applyAlignment="1">
      <alignment vertical="center"/>
    </xf>
    <xf numFmtId="0" fontId="17" fillId="0" borderId="12" xfId="0" applyFont="1" applyFill="1" applyBorder="1"/>
    <xf numFmtId="0" fontId="17" fillId="0" borderId="11" xfId="0" applyFont="1" applyFill="1" applyBorder="1"/>
    <xf numFmtId="0" fontId="17" fillId="0" borderId="2" xfId="0" applyFont="1" applyFill="1" applyBorder="1" applyAlignment="1">
      <alignment vertical="center"/>
    </xf>
    <xf numFmtId="0" fontId="17" fillId="0" borderId="24" xfId="0" applyFont="1" applyFill="1" applyBorder="1"/>
    <xf numFmtId="0" fontId="17" fillId="0" borderId="45" xfId="0" applyFont="1" applyFill="1" applyBorder="1"/>
    <xf numFmtId="0" fontId="17" fillId="0" borderId="14" xfId="0" applyFont="1" applyFill="1" applyBorder="1" applyAlignment="1">
      <alignment vertical="center"/>
    </xf>
    <xf numFmtId="0" fontId="17" fillId="0" borderId="15" xfId="0" applyFont="1" applyFill="1" applyBorder="1"/>
  </cellXfs>
  <cellStyles count="3">
    <cellStyle name="Обычный" xfId="0" builtinId="0"/>
    <cellStyle name="Процентный" xfId="1" builtinId="5"/>
    <cellStyle name="Процент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56"/>
  <sheetViews>
    <sheetView tabSelected="1" zoomScale="90" zoomScaleNormal="90" workbookViewId="0">
      <selection activeCell="H34" sqref="H34"/>
    </sheetView>
  </sheetViews>
  <sheetFormatPr defaultRowHeight="12.75" x14ac:dyDescent="0.2"/>
  <cols>
    <col min="1" max="1" width="4.5703125" style="2" customWidth="1"/>
    <col min="2" max="2" width="24.140625" style="2" bestFit="1" customWidth="1"/>
    <col min="3" max="4" width="6.85546875" style="2" customWidth="1"/>
    <col min="5" max="7" width="9.140625" style="57" customWidth="1"/>
    <col min="8" max="8" width="3" style="57" customWidth="1"/>
    <col min="9" max="9" width="21.7109375" style="57" customWidth="1"/>
    <col min="10" max="16384" width="9.140625" style="2"/>
  </cols>
  <sheetData>
    <row r="1" spans="1:9" s="6" customFormat="1" ht="25.5" thickBot="1" x14ac:dyDescent="0.5">
      <c r="A1" s="256" t="str">
        <f>'Qual all'!A1</f>
        <v>2024 KBT 3</v>
      </c>
      <c r="B1" s="256"/>
      <c r="C1" s="256"/>
      <c r="D1" s="256"/>
      <c r="E1" s="57"/>
      <c r="F1" s="57"/>
      <c r="G1" s="57"/>
      <c r="H1" s="57"/>
      <c r="I1" s="57"/>
    </row>
    <row r="2" spans="1:9" x14ac:dyDescent="0.2">
      <c r="A2" s="257" t="s">
        <v>3</v>
      </c>
      <c r="B2" s="257"/>
      <c r="C2" s="257"/>
      <c r="D2" s="257"/>
      <c r="G2" s="258" t="s">
        <v>26</v>
      </c>
      <c r="H2" s="259"/>
      <c r="I2" s="260"/>
    </row>
    <row r="3" spans="1:9" x14ac:dyDescent="0.2">
      <c r="C3" s="96" t="s">
        <v>47</v>
      </c>
      <c r="D3" s="96" t="s">
        <v>48</v>
      </c>
      <c r="G3" s="261"/>
      <c r="H3" s="262"/>
      <c r="I3" s="263"/>
    </row>
    <row r="4" spans="1:9" x14ac:dyDescent="0.2">
      <c r="A4" s="1"/>
      <c r="B4" s="5" t="s">
        <v>0</v>
      </c>
      <c r="C4" s="255" t="s">
        <v>24</v>
      </c>
      <c r="D4" s="255"/>
      <c r="E4" s="264">
        <v>1174850</v>
      </c>
      <c r="F4" s="265"/>
      <c r="G4" s="266" t="s">
        <v>25</v>
      </c>
      <c r="H4" s="264"/>
      <c r="I4" s="267" t="s">
        <v>0</v>
      </c>
    </row>
    <row r="5" spans="1:9" x14ac:dyDescent="0.2">
      <c r="A5" s="3">
        <v>1</v>
      </c>
      <c r="B5" s="1" t="str">
        <f>Final!B55</f>
        <v>Рошонок Герман</v>
      </c>
      <c r="C5" s="1">
        <v>33</v>
      </c>
      <c r="D5" s="1"/>
      <c r="E5" s="268">
        <v>15</v>
      </c>
      <c r="F5" s="269">
        <f>E$4/100*E5</f>
        <v>176227.5</v>
      </c>
      <c r="G5" s="270">
        <v>176000</v>
      </c>
      <c r="H5" s="271">
        <v>1</v>
      </c>
      <c r="I5" s="272" t="s">
        <v>78</v>
      </c>
    </row>
    <row r="6" spans="1:9" x14ac:dyDescent="0.2">
      <c r="A6" s="3">
        <v>2</v>
      </c>
      <c r="B6" s="1" t="str">
        <f>Final!B56</f>
        <v>Сазонов Юрий</v>
      </c>
      <c r="C6" s="1">
        <v>31</v>
      </c>
      <c r="D6" s="1"/>
      <c r="E6" s="268">
        <v>11</v>
      </c>
      <c r="F6" s="269">
        <f>E$4/100*E6</f>
        <v>129233.5</v>
      </c>
      <c r="G6" s="270">
        <v>129000</v>
      </c>
      <c r="H6" s="271">
        <v>2</v>
      </c>
      <c r="I6" s="272" t="s">
        <v>64</v>
      </c>
    </row>
    <row r="7" spans="1:9" x14ac:dyDescent="0.2">
      <c r="A7" s="3">
        <v>3</v>
      </c>
      <c r="B7" s="1" t="str">
        <f>Final!B57</f>
        <v>Кузнецов Евгений</v>
      </c>
      <c r="C7" s="1">
        <v>29</v>
      </c>
      <c r="D7" s="1"/>
      <c r="E7" s="268">
        <v>9</v>
      </c>
      <c r="F7" s="269">
        <f t="shared" ref="F7:F20" si="0">E$4/100*E7</f>
        <v>105736.5</v>
      </c>
      <c r="G7" s="270">
        <v>106000</v>
      </c>
      <c r="H7" s="271">
        <v>3</v>
      </c>
      <c r="I7" s="272" t="s">
        <v>53</v>
      </c>
    </row>
    <row r="8" spans="1:9" x14ac:dyDescent="0.2">
      <c r="A8" s="3">
        <v>4</v>
      </c>
      <c r="B8" s="1" t="str">
        <f>Final!B58</f>
        <v>Мандрица Наталья</v>
      </c>
      <c r="C8" s="1"/>
      <c r="D8" s="1">
        <v>33</v>
      </c>
      <c r="E8" s="268">
        <v>8</v>
      </c>
      <c r="F8" s="269">
        <f t="shared" si="0"/>
        <v>93988</v>
      </c>
      <c r="G8" s="270">
        <v>94000</v>
      </c>
      <c r="H8" s="271">
        <v>4</v>
      </c>
      <c r="I8" s="272" t="s">
        <v>50</v>
      </c>
    </row>
    <row r="9" spans="1:9" x14ac:dyDescent="0.2">
      <c r="A9" s="3">
        <v>5</v>
      </c>
      <c r="B9" s="1" t="str">
        <f>Final!B51</f>
        <v>Сагатов Санджар</v>
      </c>
      <c r="C9" s="1">
        <v>27</v>
      </c>
      <c r="D9" s="1"/>
      <c r="E9" s="268">
        <v>7.5</v>
      </c>
      <c r="F9" s="269">
        <f t="shared" si="0"/>
        <v>88113.75</v>
      </c>
      <c r="G9" s="270">
        <v>88000</v>
      </c>
      <c r="H9" s="271">
        <v>5</v>
      </c>
      <c r="I9" s="272" t="s">
        <v>59</v>
      </c>
    </row>
    <row r="10" spans="1:9" x14ac:dyDescent="0.2">
      <c r="A10" s="3">
        <v>6</v>
      </c>
      <c r="B10" s="1" t="str">
        <f>Final!B52</f>
        <v>Тен Олег</v>
      </c>
      <c r="C10" s="1">
        <v>26</v>
      </c>
      <c r="D10" s="1"/>
      <c r="E10" s="268">
        <v>7</v>
      </c>
      <c r="F10" s="269">
        <f t="shared" si="0"/>
        <v>82239.5</v>
      </c>
      <c r="G10" s="270">
        <v>82000</v>
      </c>
      <c r="H10" s="271">
        <v>6</v>
      </c>
      <c r="I10" s="272" t="s">
        <v>56</v>
      </c>
    </row>
    <row r="11" spans="1:9" x14ac:dyDescent="0.2">
      <c r="A11" s="3">
        <v>7</v>
      </c>
      <c r="B11" s="1" t="str">
        <f>Final!B45</f>
        <v>Эккель Руслан</v>
      </c>
      <c r="C11" s="1">
        <v>25</v>
      </c>
      <c r="D11" s="1"/>
      <c r="E11" s="268">
        <v>6.5</v>
      </c>
      <c r="F11" s="269">
        <f t="shared" si="0"/>
        <v>76365.25</v>
      </c>
      <c r="G11" s="270">
        <v>76000</v>
      </c>
      <c r="H11" s="271">
        <v>7</v>
      </c>
      <c r="I11" s="272" t="s">
        <v>82</v>
      </c>
    </row>
    <row r="12" spans="1:9" x14ac:dyDescent="0.2">
      <c r="A12" s="3">
        <v>8</v>
      </c>
      <c r="B12" s="55" t="str">
        <f>Final!B46</f>
        <v>Орлов Илья</v>
      </c>
      <c r="C12" s="1">
        <v>24</v>
      </c>
      <c r="D12" s="1"/>
      <c r="E12" s="268">
        <v>6</v>
      </c>
      <c r="F12" s="269">
        <f t="shared" si="0"/>
        <v>70491</v>
      </c>
      <c r="G12" s="270">
        <v>71000</v>
      </c>
      <c r="H12" s="271">
        <v>8</v>
      </c>
      <c r="I12" s="272" t="s">
        <v>63</v>
      </c>
    </row>
    <row r="13" spans="1:9" x14ac:dyDescent="0.2">
      <c r="A13" s="3">
        <v>9</v>
      </c>
      <c r="B13" s="216" t="str">
        <f>Final!B39</f>
        <v>Разживин Александр</v>
      </c>
      <c r="C13" s="1"/>
      <c r="D13" s="1"/>
      <c r="E13" s="268">
        <v>5.5</v>
      </c>
      <c r="F13" s="269">
        <f t="shared" si="0"/>
        <v>64616.75</v>
      </c>
      <c r="G13" s="270">
        <v>65000</v>
      </c>
      <c r="H13" s="271">
        <v>9</v>
      </c>
      <c r="I13" s="272" t="s">
        <v>54</v>
      </c>
    </row>
    <row r="14" spans="1:9" x14ac:dyDescent="0.2">
      <c r="A14" s="3">
        <v>10</v>
      </c>
      <c r="B14" s="1" t="str">
        <f>Final!B40</f>
        <v>Орлова Наталья</v>
      </c>
      <c r="C14" s="1"/>
      <c r="D14" s="1">
        <v>31</v>
      </c>
      <c r="E14" s="268">
        <v>5</v>
      </c>
      <c r="F14" s="269">
        <f t="shared" si="0"/>
        <v>58742.5</v>
      </c>
      <c r="G14" s="270">
        <v>59000</v>
      </c>
      <c r="H14" s="271">
        <v>10</v>
      </c>
      <c r="I14" s="272" t="s">
        <v>76</v>
      </c>
    </row>
    <row r="15" spans="1:9" x14ac:dyDescent="0.2">
      <c r="A15" s="3">
        <v>11</v>
      </c>
      <c r="B15" s="216" t="str">
        <f>Final!B33</f>
        <v>Байтулаева Ажар</v>
      </c>
      <c r="C15" s="1"/>
      <c r="D15" s="1">
        <v>29</v>
      </c>
      <c r="E15" s="268">
        <v>4.5</v>
      </c>
      <c r="F15" s="269">
        <f t="shared" si="0"/>
        <v>52868.25</v>
      </c>
      <c r="G15" s="270">
        <v>53000</v>
      </c>
      <c r="H15" s="271">
        <v>11</v>
      </c>
      <c r="I15" s="272" t="s">
        <v>79</v>
      </c>
    </row>
    <row r="16" spans="1:9" x14ac:dyDescent="0.2">
      <c r="A16" s="3">
        <v>12</v>
      </c>
      <c r="B16" s="55" t="str">
        <f>Final!B34</f>
        <v>Тилемисов Аманжол</v>
      </c>
      <c r="C16" s="1">
        <v>23</v>
      </c>
      <c r="D16" s="1"/>
      <c r="E16" s="268">
        <v>4</v>
      </c>
      <c r="F16" s="269">
        <f t="shared" si="0"/>
        <v>46994</v>
      </c>
      <c r="G16" s="270">
        <v>47000</v>
      </c>
      <c r="H16" s="271">
        <v>12</v>
      </c>
      <c r="I16" s="272" t="s">
        <v>60</v>
      </c>
    </row>
    <row r="17" spans="1:9" x14ac:dyDescent="0.2">
      <c r="A17" s="3">
        <v>13</v>
      </c>
      <c r="B17" s="217" t="str">
        <f>Final!B27</f>
        <v>Усманов Дастан</v>
      </c>
      <c r="C17" s="1">
        <v>22</v>
      </c>
      <c r="D17" s="1"/>
      <c r="E17" s="268">
        <v>3.5</v>
      </c>
      <c r="F17" s="269">
        <f t="shared" si="0"/>
        <v>41119.75</v>
      </c>
      <c r="G17" s="270">
        <v>41000</v>
      </c>
      <c r="H17" s="271">
        <v>13</v>
      </c>
      <c r="I17" s="272" t="s">
        <v>51</v>
      </c>
    </row>
    <row r="18" spans="1:9" x14ac:dyDescent="0.2">
      <c r="A18" s="3">
        <v>14</v>
      </c>
      <c r="B18" s="217" t="str">
        <f>Final!B28</f>
        <v>Аниховский Анатолий</v>
      </c>
      <c r="C18" s="1">
        <v>21</v>
      </c>
      <c r="D18" s="1"/>
      <c r="E18" s="268">
        <v>3</v>
      </c>
      <c r="F18" s="269">
        <f t="shared" si="0"/>
        <v>35245.5</v>
      </c>
      <c r="G18" s="270">
        <v>35000</v>
      </c>
      <c r="H18" s="271">
        <v>14</v>
      </c>
      <c r="I18" s="272" t="s">
        <v>52</v>
      </c>
    </row>
    <row r="19" spans="1:9" x14ac:dyDescent="0.2">
      <c r="A19" s="3">
        <v>15</v>
      </c>
      <c r="B19" s="1" t="str">
        <f>Final!B21</f>
        <v>Баракатова Шолпан</v>
      </c>
      <c r="C19" s="1"/>
      <c r="D19" s="1">
        <v>27</v>
      </c>
      <c r="E19" s="268">
        <v>2.5</v>
      </c>
      <c r="F19" s="269">
        <f t="shared" si="0"/>
        <v>29371.25</v>
      </c>
      <c r="G19" s="270">
        <v>29000</v>
      </c>
      <c r="H19" s="271">
        <v>15</v>
      </c>
      <c r="I19" s="272" t="s">
        <v>65</v>
      </c>
    </row>
    <row r="20" spans="1:9" x14ac:dyDescent="0.2">
      <c r="A20" s="3">
        <v>16</v>
      </c>
      <c r="B20" s="1" t="str">
        <f>Final!B22</f>
        <v>Байжанов Асланбек</v>
      </c>
      <c r="C20" s="1">
        <v>20</v>
      </c>
      <c r="D20" s="1"/>
      <c r="E20" s="268">
        <v>2</v>
      </c>
      <c r="F20" s="269">
        <f t="shared" si="0"/>
        <v>23497</v>
      </c>
      <c r="G20" s="270">
        <v>23000</v>
      </c>
      <c r="H20" s="271">
        <v>16</v>
      </c>
      <c r="I20" s="272" t="s">
        <v>74</v>
      </c>
    </row>
    <row r="21" spans="1:9" x14ac:dyDescent="0.2">
      <c r="A21" s="3">
        <v>17</v>
      </c>
      <c r="B21" s="1" t="str">
        <f>Final!B8</f>
        <v>Исхаков Махмут</v>
      </c>
      <c r="C21" s="1">
        <v>19</v>
      </c>
      <c r="D21" s="1"/>
      <c r="F21" s="269"/>
      <c r="G21" s="273"/>
      <c r="H21" s="274">
        <v>17</v>
      </c>
      <c r="I21" s="275"/>
    </row>
    <row r="22" spans="1:9" x14ac:dyDescent="0.2">
      <c r="A22" s="3">
        <v>18</v>
      </c>
      <c r="B22" s="1" t="str">
        <f>Final!B9</f>
        <v>Абен Даурен</v>
      </c>
      <c r="C22" s="1">
        <v>18</v>
      </c>
      <c r="D22" s="1"/>
      <c r="F22" s="269"/>
      <c r="G22" s="273"/>
      <c r="H22" s="271">
        <v>18</v>
      </c>
      <c r="I22" s="272"/>
    </row>
    <row r="23" spans="1:9" x14ac:dyDescent="0.2">
      <c r="A23" s="3">
        <v>19</v>
      </c>
      <c r="B23" s="1" t="str">
        <f>Final!B10</f>
        <v>Кубаева Анар</v>
      </c>
      <c r="C23" s="1"/>
      <c r="D23" s="1">
        <v>26</v>
      </c>
      <c r="F23" s="269"/>
      <c r="G23" s="273"/>
      <c r="H23" s="271">
        <v>19</v>
      </c>
      <c r="I23" s="272"/>
    </row>
    <row r="24" spans="1:9" x14ac:dyDescent="0.2">
      <c r="A24" s="3">
        <v>20</v>
      </c>
      <c r="B24" s="1" t="str">
        <f>Final!B11</f>
        <v>Турешова Несибели</v>
      </c>
      <c r="C24" s="1"/>
      <c r="D24" s="1">
        <v>25</v>
      </c>
      <c r="F24" s="269"/>
      <c r="G24" s="273"/>
      <c r="H24" s="271">
        <v>20</v>
      </c>
      <c r="I24" s="272"/>
    </row>
    <row r="25" spans="1:9" x14ac:dyDescent="0.2">
      <c r="A25" s="3">
        <v>21</v>
      </c>
      <c r="B25" s="1" t="str">
        <f>Final!B12</f>
        <v xml:space="preserve">Барманбеков Арман </v>
      </c>
      <c r="C25" s="1">
        <v>17</v>
      </c>
      <c r="D25" s="1"/>
      <c r="F25" s="269"/>
      <c r="G25" s="273"/>
      <c r="H25" s="271">
        <v>21</v>
      </c>
      <c r="I25" s="272"/>
    </row>
    <row r="26" spans="1:9" x14ac:dyDescent="0.2">
      <c r="A26" s="3">
        <v>22</v>
      </c>
      <c r="B26" s="1" t="str">
        <f>Final!B13</f>
        <v>Сагатова Гульчихра</v>
      </c>
      <c r="C26" s="1"/>
      <c r="D26" s="1">
        <v>24</v>
      </c>
      <c r="F26" s="269"/>
      <c r="G26" s="273"/>
      <c r="H26" s="271">
        <v>22</v>
      </c>
      <c r="I26" s="272"/>
    </row>
    <row r="27" spans="1:9" x14ac:dyDescent="0.2">
      <c r="A27" s="3">
        <v>23</v>
      </c>
      <c r="B27" s="1" t="str">
        <f>Final!B14</f>
        <v>Куспанов Нигмет</v>
      </c>
      <c r="C27" s="1">
        <v>16</v>
      </c>
      <c r="D27" s="1"/>
      <c r="F27" s="269"/>
      <c r="G27" s="273"/>
      <c r="H27" s="271">
        <v>23</v>
      </c>
      <c r="I27" s="272"/>
    </row>
    <row r="28" spans="1:9" ht="13.5" thickBot="1" x14ac:dyDescent="0.25">
      <c r="A28" s="3">
        <v>24</v>
      </c>
      <c r="B28" s="1" t="str">
        <f>Final!B15</f>
        <v>Шарипов Тургунбек</v>
      </c>
      <c r="C28" s="1">
        <v>15</v>
      </c>
      <c r="D28" s="1"/>
      <c r="E28" s="57">
        <f>SUM(E5:E27)</f>
        <v>100</v>
      </c>
      <c r="F28" s="269"/>
      <c r="G28" s="276"/>
      <c r="H28" s="277">
        <v>24</v>
      </c>
      <c r="I28" s="278"/>
    </row>
    <row r="29" spans="1:9" x14ac:dyDescent="0.2">
      <c r="A29" s="4">
        <v>25</v>
      </c>
      <c r="B29" s="1" t="str">
        <f>'qual F'!B28</f>
        <v>Арстангалиева Эвелина</v>
      </c>
      <c r="C29" s="1"/>
      <c r="D29" s="1">
        <v>23</v>
      </c>
      <c r="G29" s="57">
        <f>SUM(G5:G28)</f>
        <v>1174000</v>
      </c>
      <c r="I29" s="57">
        <f>SUM(I5:I28)</f>
        <v>0</v>
      </c>
    </row>
    <row r="30" spans="1:9" x14ac:dyDescent="0.2">
      <c r="A30" s="3">
        <v>26</v>
      </c>
      <c r="B30" s="1" t="str">
        <f>'qual F'!B29</f>
        <v>Сарсен Айбек</v>
      </c>
      <c r="C30" s="1">
        <v>14</v>
      </c>
      <c r="D30" s="1"/>
    </row>
    <row r="31" spans="1:9" x14ac:dyDescent="0.2">
      <c r="A31" s="3">
        <v>27</v>
      </c>
      <c r="B31" s="1" t="s">
        <v>58</v>
      </c>
      <c r="C31" s="1"/>
      <c r="D31" s="1">
        <v>22</v>
      </c>
    </row>
    <row r="32" spans="1:9" x14ac:dyDescent="0.2">
      <c r="A32" s="3">
        <v>28</v>
      </c>
      <c r="B32" s="1" t="s">
        <v>73</v>
      </c>
      <c r="C32" s="1">
        <v>13</v>
      </c>
      <c r="D32" s="1"/>
    </row>
    <row r="33" spans="1:9" x14ac:dyDescent="0.2">
      <c r="A33" s="3">
        <v>29</v>
      </c>
      <c r="B33" s="1" t="s">
        <v>80</v>
      </c>
      <c r="C33" s="1"/>
      <c r="D33" s="1">
        <v>21</v>
      </c>
    </row>
    <row r="34" spans="1:9" x14ac:dyDescent="0.2">
      <c r="A34" s="3">
        <v>30</v>
      </c>
      <c r="B34" s="1" t="s">
        <v>72</v>
      </c>
      <c r="C34" s="1">
        <v>12</v>
      </c>
      <c r="D34" s="1"/>
    </row>
    <row r="35" spans="1:9" x14ac:dyDescent="0.2">
      <c r="A35" s="3">
        <v>31</v>
      </c>
      <c r="B35" s="1" t="s">
        <v>66</v>
      </c>
      <c r="C35" s="1"/>
      <c r="D35" s="1">
        <v>20</v>
      </c>
    </row>
    <row r="36" spans="1:9" x14ac:dyDescent="0.2">
      <c r="A36" s="3">
        <v>32</v>
      </c>
      <c r="B36" s="1" t="s">
        <v>69</v>
      </c>
      <c r="C36" s="1"/>
      <c r="D36" s="1"/>
      <c r="G36" s="57">
        <f>SUM(G12:G35)</f>
        <v>1597000</v>
      </c>
      <c r="I36" s="57">
        <f>SUM(I12:I35)</f>
        <v>0</v>
      </c>
    </row>
    <row r="37" spans="1:9" x14ac:dyDescent="0.2">
      <c r="A37" s="3">
        <v>33</v>
      </c>
      <c r="B37" s="1" t="s">
        <v>71</v>
      </c>
      <c r="C37" s="1">
        <v>11</v>
      </c>
      <c r="D37" s="1"/>
    </row>
    <row r="38" spans="1:9" x14ac:dyDescent="0.2">
      <c r="A38" s="3">
        <v>34</v>
      </c>
      <c r="B38" s="1" t="s">
        <v>83</v>
      </c>
      <c r="C38" s="1"/>
      <c r="D38" s="1">
        <v>19</v>
      </c>
    </row>
    <row r="39" spans="1:9" x14ac:dyDescent="0.2">
      <c r="A39" s="3">
        <v>35</v>
      </c>
      <c r="B39" s="1"/>
      <c r="C39" s="1"/>
      <c r="D39" s="1"/>
    </row>
    <row r="40" spans="1:9" x14ac:dyDescent="0.2">
      <c r="A40" s="3">
        <v>36</v>
      </c>
      <c r="B40" s="1">
        <f>'qual F'!B39</f>
        <v>0</v>
      </c>
      <c r="C40" s="1"/>
      <c r="D40" s="1"/>
    </row>
    <row r="41" spans="1:9" x14ac:dyDescent="0.2">
      <c r="A41" s="3">
        <v>37</v>
      </c>
      <c r="B41" s="1">
        <f>'qual F'!B40</f>
        <v>0</v>
      </c>
      <c r="C41" s="1"/>
      <c r="D41" s="1"/>
    </row>
    <row r="42" spans="1:9" x14ac:dyDescent="0.2">
      <c r="A42" s="3">
        <v>38</v>
      </c>
      <c r="B42" s="1">
        <f>'qual F'!B41</f>
        <v>0</v>
      </c>
      <c r="C42" s="1"/>
      <c r="D42" s="1"/>
    </row>
    <row r="43" spans="1:9" x14ac:dyDescent="0.2">
      <c r="A43" s="3">
        <v>39</v>
      </c>
      <c r="B43" s="1">
        <f>'qual F'!B42</f>
        <v>0</v>
      </c>
      <c r="C43" s="1"/>
      <c r="D43" s="1"/>
      <c r="G43" s="57">
        <f>SUM(G19:G42)</f>
        <v>2823000</v>
      </c>
      <c r="I43" s="57">
        <f>SUM(I19:I42)</f>
        <v>0</v>
      </c>
    </row>
    <row r="44" spans="1:9" x14ac:dyDescent="0.2">
      <c r="A44" s="3">
        <v>40</v>
      </c>
      <c r="B44" s="1">
        <f>'qual F'!B43</f>
        <v>0</v>
      </c>
      <c r="C44" s="1"/>
      <c r="D44" s="1"/>
    </row>
    <row r="45" spans="1:9" x14ac:dyDescent="0.2">
      <c r="A45" s="3">
        <v>41</v>
      </c>
      <c r="B45" s="1">
        <f>'qual F'!B44</f>
        <v>0</v>
      </c>
      <c r="C45" s="1"/>
      <c r="D45" s="1"/>
    </row>
    <row r="46" spans="1:9" x14ac:dyDescent="0.2">
      <c r="A46" s="3">
        <v>42</v>
      </c>
      <c r="B46" s="1">
        <f>'qual F'!B45</f>
        <v>0</v>
      </c>
      <c r="C46" s="1"/>
      <c r="D46" s="1"/>
    </row>
    <row r="47" spans="1:9" x14ac:dyDescent="0.2">
      <c r="A47" s="3">
        <v>43</v>
      </c>
      <c r="B47" s="1">
        <f>'qual F'!B46</f>
        <v>0</v>
      </c>
      <c r="C47" s="1"/>
      <c r="D47" s="1"/>
    </row>
    <row r="48" spans="1:9" x14ac:dyDescent="0.2">
      <c r="A48" s="3">
        <v>44</v>
      </c>
      <c r="B48" s="1">
        <f>'qual F'!B47</f>
        <v>0</v>
      </c>
      <c r="C48" s="1"/>
      <c r="D48" s="1"/>
    </row>
    <row r="49" spans="1:9" x14ac:dyDescent="0.2">
      <c r="A49" s="3">
        <v>45</v>
      </c>
      <c r="B49" s="1">
        <f>'qual F'!B48</f>
        <v>0</v>
      </c>
      <c r="C49" s="1"/>
      <c r="D49" s="1"/>
    </row>
    <row r="50" spans="1:9" x14ac:dyDescent="0.2">
      <c r="A50" s="3">
        <v>46</v>
      </c>
      <c r="B50" s="1">
        <f>'qual F'!B49</f>
        <v>0</v>
      </c>
      <c r="C50" s="1"/>
      <c r="D50" s="1"/>
      <c r="G50" s="57">
        <f>SUM(G26:G49)</f>
        <v>5594000</v>
      </c>
      <c r="I50" s="57">
        <f>SUM(I26:I49)</f>
        <v>0</v>
      </c>
    </row>
    <row r="51" spans="1:9" x14ac:dyDescent="0.2">
      <c r="A51" s="3">
        <v>47</v>
      </c>
      <c r="B51" s="1">
        <f>'qual F'!B50</f>
        <v>0</v>
      </c>
      <c r="C51" s="1"/>
      <c r="D51" s="1"/>
    </row>
    <row r="52" spans="1:9" x14ac:dyDescent="0.2">
      <c r="A52" s="3">
        <v>48</v>
      </c>
      <c r="B52" s="1">
        <f>'qual F'!B51</f>
        <v>0</v>
      </c>
      <c r="C52" s="1"/>
      <c r="D52" s="1"/>
    </row>
    <row r="53" spans="1:9" x14ac:dyDescent="0.2">
      <c r="A53" s="3">
        <v>49</v>
      </c>
      <c r="B53" s="1">
        <f>'qual F'!B52</f>
        <v>0</v>
      </c>
      <c r="C53" s="1"/>
      <c r="D53" s="1"/>
    </row>
    <row r="54" spans="1:9" x14ac:dyDescent="0.2">
      <c r="A54" s="3">
        <v>50</v>
      </c>
      <c r="B54" s="1">
        <f>'qual F'!B53</f>
        <v>0</v>
      </c>
      <c r="C54" s="1"/>
      <c r="D54" s="1"/>
    </row>
    <row r="55" spans="1:9" x14ac:dyDescent="0.2">
      <c r="A55" s="3">
        <v>51</v>
      </c>
      <c r="B55" s="1">
        <f>'qual F'!B54</f>
        <v>0</v>
      </c>
      <c r="C55" s="1"/>
      <c r="D55" s="1"/>
    </row>
    <row r="56" spans="1:9" x14ac:dyDescent="0.2">
      <c r="A56" s="3">
        <v>52</v>
      </c>
      <c r="B56" s="1">
        <f>'qual F'!B55</f>
        <v>0</v>
      </c>
      <c r="C56" s="1"/>
      <c r="D56" s="1"/>
    </row>
  </sheetData>
  <sortState ref="I15:I16">
    <sortCondition descending="1" ref="I15"/>
  </sortState>
  <mergeCells count="4">
    <mergeCell ref="C4:D4"/>
    <mergeCell ref="G2:I2"/>
    <mergeCell ref="A1:D1"/>
    <mergeCell ref="A2:D2"/>
  </mergeCells>
  <phoneticPr fontId="2" type="noConversion"/>
  <pageMargins left="0.16" right="0.2" top="0.62" bottom="1" header="0.5" footer="0.5"/>
  <pageSetup paperSize="9" scale="13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T60"/>
  <sheetViews>
    <sheetView zoomScale="130" zoomScaleNormal="130" workbookViewId="0">
      <pane xSplit="3" topLeftCell="AS1" activePane="topRight" state="frozen"/>
      <selection pane="topRight" activeCell="A15" sqref="A15:XFD15"/>
    </sheetView>
  </sheetViews>
  <sheetFormatPr defaultColWidth="0" defaultRowHeight="12.75" x14ac:dyDescent="0.2"/>
  <cols>
    <col min="1" max="1" width="3.140625" style="2" bestFit="1" customWidth="1"/>
    <col min="2" max="2" width="24.140625" style="2" customWidth="1"/>
    <col min="3" max="3" width="4.85546875" style="2" customWidth="1"/>
    <col min="4" max="4" width="4.28515625" style="2" customWidth="1"/>
    <col min="5" max="7" width="4" style="2" customWidth="1"/>
    <col min="8" max="8" width="7" style="2" customWidth="1"/>
    <col min="9" max="9" width="5.140625" style="2" customWidth="1"/>
    <col min="10" max="13" width="4" style="2" customWidth="1"/>
    <col min="14" max="14" width="7" style="2" customWidth="1"/>
    <col min="15" max="15" width="5.140625" style="2" customWidth="1"/>
    <col min="16" max="16" width="4.5703125" style="2" customWidth="1"/>
    <col min="17" max="17" width="4.28515625" style="2" customWidth="1"/>
    <col min="18" max="18" width="4.42578125" style="2" customWidth="1"/>
    <col min="19" max="19" width="4.140625" style="2" customWidth="1"/>
    <col min="20" max="20" width="7" style="2" customWidth="1"/>
    <col min="21" max="21" width="4.28515625" style="2" customWidth="1"/>
    <col min="22" max="22" width="4" style="2" customWidth="1"/>
    <col min="23" max="23" width="4.140625" style="2" customWidth="1"/>
    <col min="24" max="24" width="4.28515625" style="2" customWidth="1"/>
    <col min="25" max="25" width="4.140625" style="2" customWidth="1"/>
    <col min="26" max="26" width="7" style="2" customWidth="1"/>
    <col min="27" max="27" width="5.7109375" style="2" customWidth="1"/>
    <col min="28" max="29" width="4.85546875" style="2" customWidth="1"/>
    <col min="30" max="31" width="4.7109375" style="2" customWidth="1"/>
    <col min="32" max="32" width="7" style="2" customWidth="1"/>
    <col min="33" max="33" width="5.42578125" style="2" customWidth="1"/>
    <col min="34" max="37" width="4.140625" style="2" customWidth="1"/>
    <col min="38" max="38" width="7" style="2" customWidth="1"/>
    <col min="39" max="39" width="4.28515625" style="2" customWidth="1"/>
    <col min="40" max="43" width="4" style="2" customWidth="1"/>
    <col min="44" max="44" width="13.42578125" style="2" customWidth="1"/>
    <col min="45" max="46" width="5" style="2" customWidth="1"/>
    <col min="47" max="48" width="4.7109375" style="2" customWidth="1"/>
    <col min="49" max="49" width="4.85546875" style="2" customWidth="1"/>
    <col min="50" max="50" width="7" style="2" customWidth="1"/>
    <col min="51" max="51" width="5.42578125" style="2" customWidth="1"/>
    <col min="52" max="52" width="4.7109375" style="2" customWidth="1"/>
    <col min="53" max="53" width="4.42578125" style="2" customWidth="1"/>
    <col min="54" max="54" width="4.140625" style="2" customWidth="1"/>
    <col min="55" max="55" width="4.5703125" style="2" customWidth="1"/>
    <col min="56" max="56" width="7" style="2" customWidth="1"/>
    <col min="57" max="57" width="4.28515625" style="2" customWidth="1"/>
    <col min="58" max="58" width="4.85546875" style="2" customWidth="1"/>
    <col min="59" max="59" width="4.7109375" style="2" customWidth="1"/>
    <col min="60" max="61" width="5.28515625" style="2" customWidth="1"/>
    <col min="62" max="62" width="7" style="2" customWidth="1"/>
    <col min="63" max="63" width="5.28515625" style="2" customWidth="1"/>
    <col min="64" max="64" width="5.140625" style="2" customWidth="1"/>
    <col min="65" max="65" width="5.28515625" style="2" customWidth="1"/>
    <col min="66" max="66" width="5.140625" style="2" customWidth="1"/>
    <col min="67" max="67" width="5.5703125" style="2" customWidth="1"/>
    <col min="68" max="68" width="7" style="2" customWidth="1"/>
    <col min="69" max="69" width="5.42578125" style="2" customWidth="1"/>
    <col min="70" max="70" width="5" style="2" hidden="1" customWidth="1"/>
    <col min="71" max="72" width="4.7109375" style="2" hidden="1" customWidth="1"/>
    <col min="73" max="73" width="4.85546875" style="2" hidden="1" customWidth="1"/>
    <col min="74" max="74" width="7" style="2" hidden="1" customWidth="1"/>
    <col min="75" max="75" width="5.42578125" style="2" hidden="1" customWidth="1"/>
    <col min="76" max="76" width="4.7109375" style="2" hidden="1" customWidth="1"/>
    <col min="77" max="77" width="4.42578125" style="2" hidden="1" customWidth="1"/>
    <col min="78" max="78" width="4.140625" style="2" hidden="1" customWidth="1"/>
    <col min="79" max="79" width="4.5703125" style="2" hidden="1" customWidth="1"/>
    <col min="80" max="80" width="7" style="2" hidden="1" customWidth="1"/>
    <col min="81" max="81" width="5.140625" style="2" hidden="1" customWidth="1"/>
    <col min="82" max="82" width="4.85546875" style="2" hidden="1" customWidth="1"/>
    <col min="83" max="83" width="4.7109375" style="2" hidden="1" customWidth="1"/>
    <col min="84" max="85" width="5.28515625" style="2" hidden="1" customWidth="1"/>
    <col min="86" max="86" width="7" style="2" hidden="1" customWidth="1"/>
    <col min="87" max="87" width="5.28515625" style="2" hidden="1" customWidth="1"/>
    <col min="88" max="88" width="5.140625" style="2" hidden="1" customWidth="1"/>
    <col min="89" max="89" width="5.28515625" style="2" hidden="1" customWidth="1"/>
    <col min="90" max="90" width="5.140625" style="2" hidden="1" customWidth="1"/>
    <col min="91" max="91" width="5.5703125" style="2" hidden="1" customWidth="1"/>
    <col min="92" max="92" width="7" style="2" hidden="1" customWidth="1"/>
    <col min="93" max="93" width="5.42578125" style="2" hidden="1" customWidth="1"/>
    <col min="94" max="94" width="5" style="2" hidden="1" customWidth="1"/>
    <col min="95" max="96" width="4.7109375" style="2" hidden="1" customWidth="1"/>
    <col min="97" max="97" width="4.85546875" style="2" hidden="1" customWidth="1"/>
    <col min="98" max="98" width="7" style="2" hidden="1" customWidth="1"/>
    <col min="99" max="99" width="5.42578125" style="2" hidden="1" customWidth="1"/>
    <col min="100" max="100" width="8.7109375" style="119" customWidth="1"/>
    <col min="101" max="101" width="6.28515625" style="57" customWidth="1"/>
    <col min="102" max="102" width="9.140625" style="2" hidden="1" customWidth="1"/>
    <col min="103" max="165" width="0" style="2" hidden="1" customWidth="1"/>
    <col min="166" max="166" width="9.140625" style="2" hidden="1" customWidth="1"/>
    <col min="167" max="167" width="0" style="2" hidden="1" customWidth="1"/>
    <col min="168" max="168" width="9.140625" style="2" hidden="1" customWidth="1"/>
    <col min="169" max="169" width="0" style="2" hidden="1" customWidth="1"/>
    <col min="170" max="170" width="9.140625" style="2" hidden="1" customWidth="1"/>
    <col min="171" max="171" width="0" style="2" hidden="1" customWidth="1"/>
    <col min="172" max="172" width="9.140625" style="2" hidden="1" customWidth="1"/>
    <col min="173" max="173" width="0" style="2" hidden="1" customWidth="1"/>
    <col min="174" max="174" width="9.140625" style="2" hidden="1" customWidth="1"/>
    <col min="175" max="175" width="0" style="2" hidden="1" customWidth="1"/>
    <col min="176" max="176" width="9.140625" style="2" hidden="1" customWidth="1"/>
    <col min="177" max="177" width="0" style="2" hidden="1" customWidth="1"/>
    <col min="178" max="178" width="9.140625" style="2" hidden="1" customWidth="1"/>
    <col min="179" max="179" width="0" style="2" hidden="1" customWidth="1"/>
    <col min="180" max="180" width="9.140625" style="2" hidden="1" customWidth="1"/>
    <col min="181" max="181" width="0" style="2" hidden="1" customWidth="1"/>
    <col min="182" max="182" width="9.140625" style="2" hidden="1" customWidth="1"/>
    <col min="183" max="183" width="0" style="2" hidden="1" customWidth="1"/>
    <col min="184" max="184" width="9.140625" style="2" hidden="1" customWidth="1"/>
    <col min="185" max="185" width="0" style="2" hidden="1" customWidth="1"/>
    <col min="186" max="186" width="9.140625" style="2" hidden="1" customWidth="1"/>
    <col min="187" max="187" width="0" style="2" hidden="1" customWidth="1"/>
    <col min="188" max="188" width="9.140625" style="2" hidden="1" customWidth="1"/>
    <col min="189" max="231" width="0" style="2" hidden="1" customWidth="1"/>
    <col min="232" max="232" width="9.140625" style="2" hidden="1" customWidth="1"/>
    <col min="233" max="233" width="0" style="2" hidden="1" customWidth="1"/>
    <col min="234" max="234" width="9.140625" style="2" hidden="1" customWidth="1"/>
    <col min="235" max="235" width="0" style="2" hidden="1" customWidth="1"/>
    <col min="236" max="236" width="9.140625" style="2" hidden="1" customWidth="1"/>
    <col min="237" max="237" width="0" style="2" hidden="1" customWidth="1"/>
    <col min="238" max="238" width="9.140625" style="2" hidden="1" customWidth="1"/>
    <col min="239" max="239" width="0" style="2" hidden="1" customWidth="1"/>
    <col min="240" max="240" width="9.140625" style="2" hidden="1" customWidth="1"/>
    <col min="241" max="241" width="0" style="2" hidden="1" customWidth="1"/>
    <col min="242" max="242" width="9.140625" style="2" hidden="1" customWidth="1"/>
    <col min="243" max="243" width="0" style="2" hidden="1" customWidth="1"/>
    <col min="244" max="244" width="9.140625" style="2" hidden="1" customWidth="1"/>
    <col min="245" max="245" width="0" style="2" hidden="1" customWidth="1"/>
    <col min="246" max="246" width="9.140625" style="2" hidden="1" customWidth="1"/>
    <col min="247" max="247" width="0" style="2" hidden="1" customWidth="1"/>
    <col min="248" max="248" width="9.140625" style="2" hidden="1" customWidth="1"/>
    <col min="249" max="249" width="0" style="2" hidden="1" customWidth="1"/>
    <col min="250" max="250" width="9.140625" style="2" hidden="1" customWidth="1"/>
    <col min="251" max="251" width="0" style="2" hidden="1" customWidth="1"/>
    <col min="252" max="252" width="9.140625" style="2" hidden="1" customWidth="1"/>
    <col min="253" max="253" width="0" style="2" hidden="1" customWidth="1"/>
    <col min="254" max="254" width="9.140625" style="2" hidden="1" customWidth="1"/>
    <col min="255" max="16384" width="0" style="2" hidden="1"/>
  </cols>
  <sheetData>
    <row r="1" spans="1:102" s="6" customFormat="1" ht="23.25" customHeight="1" x14ac:dyDescent="0.4">
      <c r="A1" s="231" t="s">
        <v>49</v>
      </c>
      <c r="B1" s="231"/>
      <c r="C1" s="231"/>
      <c r="D1" s="14"/>
      <c r="E1" s="14"/>
      <c r="F1" s="14"/>
      <c r="G1" s="123">
        <v>4</v>
      </c>
      <c r="H1" s="123">
        <v>16</v>
      </c>
      <c r="I1" s="123"/>
      <c r="J1" s="123"/>
      <c r="K1" s="123"/>
      <c r="L1" s="123"/>
      <c r="M1" s="123">
        <v>4</v>
      </c>
      <c r="N1" s="123">
        <v>16</v>
      </c>
      <c r="O1" s="123"/>
      <c r="P1" s="123"/>
      <c r="Q1" s="123"/>
      <c r="R1" s="123"/>
      <c r="S1" s="123">
        <v>4</v>
      </c>
      <c r="T1" s="123">
        <v>18</v>
      </c>
      <c r="U1" s="123"/>
      <c r="V1" s="123"/>
      <c r="W1" s="123"/>
      <c r="X1" s="123"/>
      <c r="Y1" s="123">
        <v>4</v>
      </c>
      <c r="Z1" s="123">
        <v>18</v>
      </c>
      <c r="AA1" s="123"/>
      <c r="AB1" s="123"/>
      <c r="AC1" s="123"/>
      <c r="AD1" s="123"/>
      <c r="AE1" s="123">
        <v>4</v>
      </c>
      <c r="AF1" s="123">
        <v>16</v>
      </c>
      <c r="AG1" s="123"/>
      <c r="AH1" s="123"/>
      <c r="AI1" s="123"/>
      <c r="AJ1" s="123"/>
      <c r="AK1" s="123">
        <v>4</v>
      </c>
      <c r="AL1" s="123">
        <v>16</v>
      </c>
      <c r="AM1" s="123"/>
      <c r="AN1" s="123"/>
      <c r="AO1" s="123"/>
      <c r="AP1" s="123"/>
      <c r="AQ1" s="123">
        <v>4</v>
      </c>
      <c r="AR1" s="123">
        <v>18</v>
      </c>
      <c r="AS1" s="123"/>
      <c r="AT1" s="123"/>
      <c r="AU1" s="123"/>
      <c r="AV1" s="123"/>
      <c r="AW1" s="123">
        <v>4</v>
      </c>
      <c r="AX1" s="123">
        <v>18</v>
      </c>
      <c r="AY1" s="123"/>
      <c r="AZ1" s="123"/>
      <c r="BA1" s="123"/>
      <c r="BB1" s="123"/>
      <c r="BC1" s="123">
        <v>5</v>
      </c>
      <c r="BD1" s="123">
        <v>18</v>
      </c>
      <c r="BE1" s="123"/>
      <c r="BF1" s="123"/>
      <c r="BG1" s="123"/>
      <c r="BH1" s="123"/>
      <c r="BI1" s="123">
        <v>5</v>
      </c>
      <c r="BJ1" s="123">
        <v>18</v>
      </c>
      <c r="BK1" s="123"/>
      <c r="BL1" s="123"/>
      <c r="BM1" s="123"/>
      <c r="BN1" s="123"/>
      <c r="BO1" s="123">
        <v>5</v>
      </c>
      <c r="BP1" s="123">
        <v>20</v>
      </c>
      <c r="BQ1" s="123"/>
      <c r="BR1" s="123"/>
      <c r="BS1" s="123"/>
      <c r="BT1" s="123"/>
      <c r="BU1" s="123"/>
      <c r="BV1" s="123">
        <v>5</v>
      </c>
      <c r="BW1" s="123">
        <v>20</v>
      </c>
      <c r="BX1" s="123"/>
      <c r="BY1" s="123"/>
      <c r="BZ1" s="123"/>
      <c r="CA1" s="123"/>
      <c r="CB1" s="123">
        <v>4</v>
      </c>
      <c r="CC1" s="123">
        <v>20</v>
      </c>
      <c r="CD1" s="123"/>
      <c r="CE1" s="123"/>
      <c r="CF1" s="123"/>
      <c r="CG1" s="123"/>
      <c r="CH1" s="123">
        <v>4</v>
      </c>
      <c r="CI1" s="168">
        <v>20</v>
      </c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13"/>
      <c r="CW1" s="58"/>
    </row>
    <row r="2" spans="1:102" s="23" customFormat="1" ht="18.75" customHeight="1" thickBot="1" x14ac:dyDescent="0.35">
      <c r="A2" s="232" t="s">
        <v>9</v>
      </c>
      <c r="B2" s="232"/>
      <c r="C2" s="232"/>
      <c r="D2" s="22"/>
      <c r="E2" s="22"/>
      <c r="F2" s="22"/>
      <c r="G2" s="22"/>
      <c r="H2" s="28" t="s">
        <v>10</v>
      </c>
      <c r="I2" s="24">
        <v>1</v>
      </c>
      <c r="J2" s="26"/>
      <c r="K2" s="22"/>
      <c r="L2" s="22"/>
      <c r="M2" s="22"/>
      <c r="N2" s="28" t="s">
        <v>10</v>
      </c>
      <c r="O2" s="24" t="s">
        <v>17</v>
      </c>
      <c r="P2" s="22"/>
      <c r="Q2" s="22"/>
      <c r="R2" s="22"/>
      <c r="S2" s="22"/>
      <c r="T2" s="28" t="s">
        <v>10</v>
      </c>
      <c r="U2" s="24" t="s">
        <v>14</v>
      </c>
      <c r="V2" s="26"/>
      <c r="W2" s="22"/>
      <c r="X2" s="22"/>
      <c r="Y2" s="22"/>
      <c r="Z2" s="28" t="s">
        <v>10</v>
      </c>
      <c r="AA2" s="30" t="s">
        <v>15</v>
      </c>
      <c r="AB2" s="22"/>
      <c r="AC2" s="22"/>
      <c r="AD2" s="22"/>
      <c r="AE2" s="22"/>
      <c r="AF2" s="28" t="s">
        <v>10</v>
      </c>
      <c r="AG2" s="24" t="s">
        <v>5</v>
      </c>
      <c r="AH2" s="26"/>
      <c r="AI2" s="22"/>
      <c r="AJ2" s="22"/>
      <c r="AK2" s="22"/>
      <c r="AL2" s="28" t="s">
        <v>10</v>
      </c>
      <c r="AM2" s="24" t="s">
        <v>6</v>
      </c>
      <c r="AN2" s="26"/>
      <c r="AO2" s="22"/>
      <c r="AP2" s="22"/>
      <c r="AQ2" s="22"/>
      <c r="AR2" s="28" t="s">
        <v>10</v>
      </c>
      <c r="AS2" s="24" t="s">
        <v>7</v>
      </c>
      <c r="AT2" s="26"/>
      <c r="AU2" s="22"/>
      <c r="AV2" s="22"/>
      <c r="AW2" s="22"/>
      <c r="AX2" s="28" t="s">
        <v>10</v>
      </c>
      <c r="AY2" s="24" t="s">
        <v>8</v>
      </c>
      <c r="AZ2" s="26"/>
      <c r="BA2" s="22"/>
      <c r="BB2" s="22"/>
      <c r="BC2" s="22"/>
      <c r="BD2" s="28" t="s">
        <v>10</v>
      </c>
      <c r="BE2" s="24" t="s">
        <v>16</v>
      </c>
      <c r="BF2" s="27"/>
      <c r="BG2" s="22"/>
      <c r="BH2" s="22"/>
      <c r="BI2" s="22"/>
      <c r="BJ2" s="28" t="s">
        <v>10</v>
      </c>
      <c r="BK2" s="24" t="s">
        <v>42</v>
      </c>
      <c r="BL2" s="27"/>
      <c r="BM2" s="22"/>
      <c r="BN2" s="22"/>
      <c r="BO2" s="22"/>
      <c r="BP2" s="28" t="s">
        <v>10</v>
      </c>
      <c r="BQ2" s="24" t="s">
        <v>43</v>
      </c>
      <c r="BR2" s="26"/>
      <c r="BS2" s="22"/>
      <c r="BT2" s="22"/>
      <c r="BU2" s="22"/>
      <c r="BV2" s="28" t="s">
        <v>10</v>
      </c>
      <c r="BW2" s="24" t="s">
        <v>44</v>
      </c>
      <c r="BX2" s="26"/>
      <c r="BY2" s="22"/>
      <c r="BZ2" s="22"/>
      <c r="CA2" s="22"/>
      <c r="CB2" s="28" t="s">
        <v>10</v>
      </c>
      <c r="CC2" s="24" t="s">
        <v>45</v>
      </c>
      <c r="CD2" s="27"/>
      <c r="CE2" s="22"/>
      <c r="CF2" s="22"/>
      <c r="CG2" s="22"/>
      <c r="CH2" s="28" t="s">
        <v>10</v>
      </c>
      <c r="CI2" s="24" t="s">
        <v>46</v>
      </c>
      <c r="CJ2" s="27"/>
      <c r="CK2" s="22"/>
      <c r="CL2" s="22"/>
      <c r="CM2" s="22"/>
      <c r="CN2" s="28" t="s">
        <v>10</v>
      </c>
      <c r="CO2" s="24"/>
      <c r="CP2" s="26"/>
      <c r="CQ2" s="22"/>
      <c r="CR2" s="22"/>
      <c r="CS2" s="22"/>
      <c r="CT2" s="28" t="s">
        <v>10</v>
      </c>
      <c r="CU2" s="24"/>
      <c r="CV2" s="114"/>
      <c r="CW2" s="59"/>
    </row>
    <row r="3" spans="1:102" s="15" customFormat="1" ht="13.5" thickBot="1" x14ac:dyDescent="0.25">
      <c r="A3" s="20"/>
      <c r="B3" s="21" t="s">
        <v>0</v>
      </c>
      <c r="C3" s="17" t="s">
        <v>2</v>
      </c>
      <c r="D3" s="16">
        <v>1</v>
      </c>
      <c r="E3" s="11">
        <v>2</v>
      </c>
      <c r="F3" s="11">
        <v>3</v>
      </c>
      <c r="G3" s="11">
        <v>4</v>
      </c>
      <c r="H3" s="12" t="s">
        <v>11</v>
      </c>
      <c r="I3" s="11" t="s">
        <v>12</v>
      </c>
      <c r="J3" s="11">
        <v>1</v>
      </c>
      <c r="K3" s="11">
        <v>2</v>
      </c>
      <c r="L3" s="11">
        <v>3</v>
      </c>
      <c r="M3" s="11">
        <v>4</v>
      </c>
      <c r="N3" s="12" t="s">
        <v>11</v>
      </c>
      <c r="O3" s="11" t="s">
        <v>12</v>
      </c>
      <c r="P3" s="11">
        <v>1</v>
      </c>
      <c r="Q3" s="11">
        <v>2</v>
      </c>
      <c r="R3" s="11">
        <v>3</v>
      </c>
      <c r="S3" s="11">
        <v>4</v>
      </c>
      <c r="T3" s="12" t="s">
        <v>11</v>
      </c>
      <c r="U3" s="11" t="s">
        <v>12</v>
      </c>
      <c r="V3" s="11">
        <v>1</v>
      </c>
      <c r="W3" s="11">
        <v>2</v>
      </c>
      <c r="X3" s="11">
        <v>3</v>
      </c>
      <c r="Y3" s="11">
        <v>4</v>
      </c>
      <c r="Z3" s="12" t="s">
        <v>11</v>
      </c>
      <c r="AA3" s="11" t="s">
        <v>12</v>
      </c>
      <c r="AB3" s="11">
        <v>1</v>
      </c>
      <c r="AC3" s="11">
        <v>2</v>
      </c>
      <c r="AD3" s="11">
        <v>3</v>
      </c>
      <c r="AE3" s="11">
        <v>4</v>
      </c>
      <c r="AF3" s="12" t="s">
        <v>11</v>
      </c>
      <c r="AG3" s="11" t="s">
        <v>12</v>
      </c>
      <c r="AH3" s="11">
        <v>1</v>
      </c>
      <c r="AI3" s="11">
        <v>2</v>
      </c>
      <c r="AJ3" s="11">
        <v>3</v>
      </c>
      <c r="AK3" s="11">
        <v>4</v>
      </c>
      <c r="AL3" s="12" t="s">
        <v>11</v>
      </c>
      <c r="AM3" s="11" t="s">
        <v>12</v>
      </c>
      <c r="AN3" s="11">
        <v>1</v>
      </c>
      <c r="AO3" s="11">
        <v>2</v>
      </c>
      <c r="AP3" s="11">
        <v>3</v>
      </c>
      <c r="AQ3" s="11">
        <v>4</v>
      </c>
      <c r="AR3" s="12" t="s">
        <v>11</v>
      </c>
      <c r="AS3" s="11" t="s">
        <v>12</v>
      </c>
      <c r="AT3" s="11">
        <v>1</v>
      </c>
      <c r="AU3" s="11">
        <v>2</v>
      </c>
      <c r="AV3" s="11">
        <v>3</v>
      </c>
      <c r="AW3" s="11">
        <v>4</v>
      </c>
      <c r="AX3" s="12" t="s">
        <v>11</v>
      </c>
      <c r="AY3" s="11" t="s">
        <v>12</v>
      </c>
      <c r="AZ3" s="11">
        <v>1</v>
      </c>
      <c r="BA3" s="11">
        <v>2</v>
      </c>
      <c r="BB3" s="11">
        <v>3</v>
      </c>
      <c r="BC3" s="11">
        <v>4</v>
      </c>
      <c r="BD3" s="12" t="s">
        <v>11</v>
      </c>
      <c r="BE3" s="11" t="s">
        <v>12</v>
      </c>
      <c r="BF3" s="11">
        <v>1</v>
      </c>
      <c r="BG3" s="11">
        <v>2</v>
      </c>
      <c r="BH3" s="11">
        <v>3</v>
      </c>
      <c r="BI3" s="11">
        <v>4</v>
      </c>
      <c r="BJ3" s="12" t="s">
        <v>11</v>
      </c>
      <c r="BK3" s="11" t="s">
        <v>12</v>
      </c>
      <c r="BL3" s="11">
        <v>1</v>
      </c>
      <c r="BM3" s="11">
        <v>2</v>
      </c>
      <c r="BN3" s="11">
        <v>3</v>
      </c>
      <c r="BO3" s="11">
        <v>4</v>
      </c>
      <c r="BP3" s="12" t="s">
        <v>11</v>
      </c>
      <c r="BQ3" s="11" t="s">
        <v>12</v>
      </c>
      <c r="BR3" s="11">
        <v>1</v>
      </c>
      <c r="BS3" s="11">
        <v>2</v>
      </c>
      <c r="BT3" s="11">
        <v>3</v>
      </c>
      <c r="BU3" s="11">
        <v>4</v>
      </c>
      <c r="BV3" s="12" t="s">
        <v>11</v>
      </c>
      <c r="BW3" s="11" t="s">
        <v>12</v>
      </c>
      <c r="BX3" s="11">
        <v>1</v>
      </c>
      <c r="BY3" s="11">
        <v>2</v>
      </c>
      <c r="BZ3" s="11">
        <v>3</v>
      </c>
      <c r="CA3" s="11">
        <v>4</v>
      </c>
      <c r="CB3" s="12" t="s">
        <v>11</v>
      </c>
      <c r="CC3" s="11" t="s">
        <v>12</v>
      </c>
      <c r="CD3" s="11">
        <v>1</v>
      </c>
      <c r="CE3" s="11">
        <v>2</v>
      </c>
      <c r="CF3" s="11">
        <v>3</v>
      </c>
      <c r="CG3" s="11">
        <v>4</v>
      </c>
      <c r="CH3" s="12" t="s">
        <v>11</v>
      </c>
      <c r="CI3" s="11" t="s">
        <v>12</v>
      </c>
      <c r="CJ3" s="11" t="s">
        <v>39</v>
      </c>
      <c r="CK3" s="11"/>
      <c r="CL3" s="11" t="s">
        <v>40</v>
      </c>
      <c r="CM3" s="11"/>
      <c r="CN3" s="12"/>
      <c r="CO3" s="11" t="s">
        <v>41</v>
      </c>
      <c r="CP3" s="11">
        <v>1</v>
      </c>
      <c r="CQ3" s="11">
        <v>2</v>
      </c>
      <c r="CR3" s="11">
        <v>3</v>
      </c>
      <c r="CS3" s="11">
        <v>4</v>
      </c>
      <c r="CT3" s="12" t="s">
        <v>11</v>
      </c>
      <c r="CU3" s="11" t="s">
        <v>12</v>
      </c>
      <c r="CV3" s="115" t="s">
        <v>11</v>
      </c>
      <c r="CW3" s="60" t="s">
        <v>13</v>
      </c>
      <c r="CX3" s="2"/>
    </row>
    <row r="4" spans="1:102" x14ac:dyDescent="0.2">
      <c r="A4" s="61">
        <v>1</v>
      </c>
      <c r="B4" s="34" t="s">
        <v>63</v>
      </c>
      <c r="C4" s="18"/>
      <c r="D4" s="9">
        <v>200</v>
      </c>
      <c r="E4" s="176">
        <v>232</v>
      </c>
      <c r="F4" s="1">
        <v>191</v>
      </c>
      <c r="G4" s="1">
        <v>214</v>
      </c>
      <c r="H4" s="183">
        <f t="shared" ref="H4:H35" si="0">AVERAGE(D4:G4)</f>
        <v>209.25</v>
      </c>
      <c r="I4" s="1">
        <f t="shared" ref="I4:I35" si="1">C4*COUNT(D4:G4)+G4+F4+E4+D4</f>
        <v>837</v>
      </c>
      <c r="J4" s="1">
        <v>199</v>
      </c>
      <c r="K4" s="1">
        <v>191</v>
      </c>
      <c r="L4" s="1">
        <v>175</v>
      </c>
      <c r="M4" s="1">
        <v>224</v>
      </c>
      <c r="N4" s="183">
        <f t="shared" ref="N4:N35" si="2">AVERAGE(J4:M4)</f>
        <v>197.25</v>
      </c>
      <c r="O4" s="1">
        <f t="shared" ref="O4:O35" si="3">C4*COUNT(J4:M4)+M4+L4+K4+J4</f>
        <v>789</v>
      </c>
      <c r="P4" s="1"/>
      <c r="Q4" s="1"/>
      <c r="R4" s="1"/>
      <c r="S4" s="1"/>
      <c r="T4" s="183" t="e">
        <f t="shared" ref="T4:T35" si="4">AVERAGE(P4:S4)</f>
        <v>#DIV/0!</v>
      </c>
      <c r="U4" s="1">
        <f t="shared" ref="U4:U35" si="5">C4*COUNT(P4:S4)+S4+R4+Q4+P4</f>
        <v>0</v>
      </c>
      <c r="V4" s="1"/>
      <c r="W4" s="1"/>
      <c r="X4" s="1"/>
      <c r="Y4" s="1"/>
      <c r="Z4" s="183" t="e">
        <f t="shared" ref="Z4:Z35" si="6">AVERAGE(V4:Y4)</f>
        <v>#DIV/0!</v>
      </c>
      <c r="AA4" s="1">
        <f t="shared" ref="AA4:AA35" si="7">C4*COUNT(V4:Y4)+Y4+X4+W4+V4</f>
        <v>0</v>
      </c>
      <c r="AB4" s="1">
        <v>186</v>
      </c>
      <c r="AC4" s="1">
        <v>181</v>
      </c>
      <c r="AD4" s="1">
        <v>188</v>
      </c>
      <c r="AE4" s="1">
        <v>200</v>
      </c>
      <c r="AF4" s="183">
        <f t="shared" ref="AF4:AF35" si="8">AVERAGE(AB4:AE4)</f>
        <v>188.75</v>
      </c>
      <c r="AG4" s="1">
        <f t="shared" ref="AG4:AG35" si="9">C4*COUNT(AB4:AE4)+AE4+AD4+AC4+AB4</f>
        <v>755</v>
      </c>
      <c r="AH4" s="1"/>
      <c r="AI4" s="1"/>
      <c r="AJ4" s="1"/>
      <c r="AK4" s="1"/>
      <c r="AL4" s="183" t="e">
        <f t="shared" ref="AL4:AL35" si="10">AVERAGE(AH4:AK4)</f>
        <v>#DIV/0!</v>
      </c>
      <c r="AM4" s="1">
        <f t="shared" ref="AM4:AM35" si="11">C4*COUNT(AH4:AK4)+AK4+AJ4+AI4+AH4</f>
        <v>0</v>
      </c>
      <c r="AN4" s="1"/>
      <c r="AO4" s="1"/>
      <c r="AP4" s="1"/>
      <c r="AQ4" s="1"/>
      <c r="AR4" s="183" t="e">
        <f t="shared" ref="AR4:AR35" si="12">AVERAGE(AN4:AQ4)</f>
        <v>#DIV/0!</v>
      </c>
      <c r="AS4" s="1">
        <f t="shared" ref="AS4:AS35" si="13">C4*COUNT(AN4:AQ4)+AQ4+AP4+AO4+AN4</f>
        <v>0</v>
      </c>
      <c r="AT4" s="1"/>
      <c r="AU4" s="1"/>
      <c r="AV4" s="1"/>
      <c r="AW4" s="1"/>
      <c r="AX4" s="183" t="e">
        <f t="shared" ref="AX4:AX45" si="14">AVERAGE(AT4:AW4)</f>
        <v>#DIV/0!</v>
      </c>
      <c r="AY4" s="1">
        <f t="shared" ref="AY4:AY45" si="15">C4*COUNT(AT4:AW4)+AW4+AV4+AU4+AT4</f>
        <v>0</v>
      </c>
      <c r="AZ4" s="1"/>
      <c r="BA4" s="1"/>
      <c r="BB4" s="1"/>
      <c r="BC4" s="1"/>
      <c r="BD4" s="183" t="e">
        <f t="shared" ref="BD4:BD37" si="16">AVERAGE(AZ4:BC4)</f>
        <v>#DIV/0!</v>
      </c>
      <c r="BE4" s="1">
        <f t="shared" ref="BE4:BE37" si="17">C4*COUNT(AZ4:BC4)+BC4+BB4+BA4+AZ4</f>
        <v>0</v>
      </c>
      <c r="BF4" s="1"/>
      <c r="BG4" s="1"/>
      <c r="BH4" s="1"/>
      <c r="BI4" s="1"/>
      <c r="BJ4" s="183" t="e">
        <f t="shared" ref="BJ4:BJ37" si="18">AVERAGE(BF4:BI4)</f>
        <v>#DIV/0!</v>
      </c>
      <c r="BK4" s="1">
        <f t="shared" ref="BK4:BK37" si="19">C4*COUNT(BF4:BI4)+BI4+BH4+BG4+BF4</f>
        <v>0</v>
      </c>
      <c r="BL4" s="1">
        <v>200</v>
      </c>
      <c r="BM4" s="1">
        <v>258</v>
      </c>
      <c r="BN4" s="1">
        <v>276</v>
      </c>
      <c r="BO4" s="1">
        <v>237</v>
      </c>
      <c r="BP4" s="145">
        <f t="shared" ref="BP4:BP19" si="20">AVERAGE(BL4:BO4)</f>
        <v>242.75</v>
      </c>
      <c r="BQ4" s="112">
        <f t="shared" ref="BQ4:BQ13" si="21">C4*COUNT(BL4:BO4)+BO4+BN4+BM4+BL4</f>
        <v>971</v>
      </c>
      <c r="BR4" s="1"/>
      <c r="BS4" s="1"/>
      <c r="BT4" s="1"/>
      <c r="BU4" s="1"/>
      <c r="BV4" s="145" t="e">
        <f t="shared" ref="BV4:BV41" si="22">AVERAGE(BR4:BU4)</f>
        <v>#DIV/0!</v>
      </c>
      <c r="BW4" s="112">
        <f t="shared" ref="BW4:BW41" si="23">C4*COUNT(BR4:BU4)+BU4+BT4+BS4+BR4</f>
        <v>0</v>
      </c>
      <c r="BX4" s="1"/>
      <c r="BY4" s="1"/>
      <c r="BZ4" s="1"/>
      <c r="CA4" s="1"/>
      <c r="CB4" s="145" t="e">
        <f t="shared" ref="CB4:CB41" si="24">AVERAGE(BX4:CA4)</f>
        <v>#DIV/0!</v>
      </c>
      <c r="CC4" s="112">
        <f t="shared" ref="CC4:CC41" si="25">C4*COUNT(BX4:CA4)+CA4+BZ4+BY4+BX4</f>
        <v>0</v>
      </c>
      <c r="CD4" s="1"/>
      <c r="CE4" s="1"/>
      <c r="CF4" s="1"/>
      <c r="CG4" s="1"/>
      <c r="CH4" s="145" t="e">
        <f t="shared" ref="CH4:CH41" si="26">AVERAGE(CD4:CG4)</f>
        <v>#DIV/0!</v>
      </c>
      <c r="CI4" s="112">
        <f t="shared" ref="CI4:CI41" si="27">C4*COUNT(CD4:CG4)+CG4+CF4+CE4+CD4</f>
        <v>0</v>
      </c>
      <c r="CJ4" s="1"/>
      <c r="CK4" s="1"/>
      <c r="CL4" s="1"/>
      <c r="CM4" s="1"/>
      <c r="CN4" s="157" t="e">
        <f t="shared" ref="CN4:CN41" si="28">AVERAGE(CJ4:CM4)</f>
        <v>#DIV/0!</v>
      </c>
      <c r="CO4" s="10">
        <f>CL4-CJ4</f>
        <v>0</v>
      </c>
      <c r="CP4" s="1"/>
      <c r="CQ4" s="1"/>
      <c r="CR4" s="1"/>
      <c r="CS4" s="1"/>
      <c r="CT4" s="13" t="e">
        <f t="shared" ref="CT4:CT41" si="29">AVERAGE(CP4:CS4)</f>
        <v>#DIV/0!</v>
      </c>
      <c r="CU4" s="10">
        <f t="shared" ref="CU4:CU41" si="30">C4*COUNT(CP4:CS4)+CS4+CR4+CQ4+CP4</f>
        <v>0</v>
      </c>
      <c r="CV4" s="116">
        <f t="shared" ref="CV4:CV41" si="31">SUM(CW4/8)</f>
        <v>226</v>
      </c>
      <c r="CW4" s="56">
        <f>LARGE((I4,O4,U4,AA4,AG4,AM4,AS4,AY4,BE4,BK4,BQ4,BW4,CC4,CI4,CO4,CU4),1)+LARGE((I4,O4,U4,AA4,AG4,AM4,AS4,AY4,BE4,BK4,BQ4,BW4,CC4,CI4,CO4,CU4),2)</f>
        <v>1808</v>
      </c>
    </row>
    <row r="5" spans="1:102" x14ac:dyDescent="0.2">
      <c r="A5" s="61">
        <v>2</v>
      </c>
      <c r="B5" s="19" t="s">
        <v>78</v>
      </c>
      <c r="C5" s="18"/>
      <c r="D5" s="9"/>
      <c r="E5" s="1"/>
      <c r="F5" s="1"/>
      <c r="G5" s="1"/>
      <c r="H5" s="183" t="e">
        <f t="shared" si="0"/>
        <v>#DIV/0!</v>
      </c>
      <c r="I5" s="1">
        <f t="shared" si="1"/>
        <v>0</v>
      </c>
      <c r="J5" s="1"/>
      <c r="K5" s="1"/>
      <c r="L5" s="1"/>
      <c r="M5" s="1"/>
      <c r="N5" s="183" t="e">
        <f t="shared" si="2"/>
        <v>#DIV/0!</v>
      </c>
      <c r="O5" s="1">
        <f t="shared" si="3"/>
        <v>0</v>
      </c>
      <c r="P5" s="1"/>
      <c r="Q5" s="1"/>
      <c r="R5" s="1"/>
      <c r="S5" s="1"/>
      <c r="T5" s="183" t="e">
        <f t="shared" si="4"/>
        <v>#DIV/0!</v>
      </c>
      <c r="U5" s="1">
        <f t="shared" si="5"/>
        <v>0</v>
      </c>
      <c r="V5" s="1"/>
      <c r="W5" s="1"/>
      <c r="X5" s="1"/>
      <c r="Y5" s="1"/>
      <c r="Z5" s="183" t="e">
        <f t="shared" si="6"/>
        <v>#DIV/0!</v>
      </c>
      <c r="AA5" s="1">
        <f t="shared" si="7"/>
        <v>0</v>
      </c>
      <c r="AB5" s="1">
        <v>194</v>
      </c>
      <c r="AC5" s="1">
        <v>187</v>
      </c>
      <c r="AD5" s="1">
        <v>235</v>
      </c>
      <c r="AE5" s="1">
        <v>223</v>
      </c>
      <c r="AF5" s="183">
        <f t="shared" si="8"/>
        <v>209.75</v>
      </c>
      <c r="AG5" s="1">
        <f t="shared" si="9"/>
        <v>839</v>
      </c>
      <c r="AH5" s="1"/>
      <c r="AI5" s="1"/>
      <c r="AJ5" s="1"/>
      <c r="AK5" s="1"/>
      <c r="AL5" s="183" t="e">
        <f t="shared" si="10"/>
        <v>#DIV/0!</v>
      </c>
      <c r="AM5" s="1">
        <f t="shared" si="11"/>
        <v>0</v>
      </c>
      <c r="AN5" s="1">
        <v>205</v>
      </c>
      <c r="AO5" s="1">
        <v>215</v>
      </c>
      <c r="AP5" s="1">
        <v>211</v>
      </c>
      <c r="AQ5" s="1">
        <v>248</v>
      </c>
      <c r="AR5" s="183">
        <f t="shared" si="12"/>
        <v>219.75</v>
      </c>
      <c r="AS5" s="1">
        <f t="shared" si="13"/>
        <v>879</v>
      </c>
      <c r="AT5" s="1"/>
      <c r="AU5" s="1"/>
      <c r="AV5" s="1"/>
      <c r="AW5" s="1"/>
      <c r="AX5" s="183" t="e">
        <f t="shared" si="14"/>
        <v>#DIV/0!</v>
      </c>
      <c r="AY5" s="1">
        <f t="shared" si="15"/>
        <v>0</v>
      </c>
      <c r="AZ5" s="1">
        <v>219</v>
      </c>
      <c r="BA5" s="1">
        <v>173</v>
      </c>
      <c r="BB5" s="1">
        <v>215</v>
      </c>
      <c r="BC5" s="1">
        <v>243</v>
      </c>
      <c r="BD5" s="183">
        <f t="shared" si="16"/>
        <v>212.5</v>
      </c>
      <c r="BE5" s="1">
        <f t="shared" si="17"/>
        <v>850</v>
      </c>
      <c r="BF5" s="1">
        <v>189</v>
      </c>
      <c r="BG5" s="1">
        <v>213</v>
      </c>
      <c r="BH5" s="1">
        <v>171</v>
      </c>
      <c r="BI5" s="1">
        <v>216</v>
      </c>
      <c r="BJ5" s="183">
        <f t="shared" si="18"/>
        <v>197.25</v>
      </c>
      <c r="BK5" s="1">
        <f t="shared" si="19"/>
        <v>789</v>
      </c>
      <c r="BL5" s="1">
        <v>236</v>
      </c>
      <c r="BM5" s="1">
        <v>229</v>
      </c>
      <c r="BN5" s="1">
        <v>278</v>
      </c>
      <c r="BO5" s="1">
        <v>200</v>
      </c>
      <c r="BP5" s="145">
        <f t="shared" si="20"/>
        <v>235.75</v>
      </c>
      <c r="BQ5" s="112">
        <f t="shared" si="21"/>
        <v>943</v>
      </c>
      <c r="BR5" s="1"/>
      <c r="BS5" s="1"/>
      <c r="BT5" s="1"/>
      <c r="BU5" s="1"/>
      <c r="BV5" s="13" t="e">
        <f t="shared" si="22"/>
        <v>#DIV/0!</v>
      </c>
      <c r="BW5" s="10">
        <f t="shared" si="23"/>
        <v>0</v>
      </c>
      <c r="BX5" s="1"/>
      <c r="BY5" s="1"/>
      <c r="BZ5" s="1"/>
      <c r="CA5" s="1"/>
      <c r="CB5" s="13" t="e">
        <f t="shared" si="24"/>
        <v>#DIV/0!</v>
      </c>
      <c r="CC5" s="10">
        <f t="shared" si="25"/>
        <v>0</v>
      </c>
      <c r="CD5" s="1"/>
      <c r="CE5" s="1"/>
      <c r="CF5" s="1"/>
      <c r="CG5" s="1"/>
      <c r="CH5" s="13" t="e">
        <f t="shared" si="26"/>
        <v>#DIV/0!</v>
      </c>
      <c r="CI5" s="10">
        <f t="shared" si="27"/>
        <v>0</v>
      </c>
      <c r="CJ5" s="1"/>
      <c r="CK5" s="1"/>
      <c r="CL5" s="1"/>
      <c r="CM5" s="1"/>
      <c r="CN5" s="13" t="e">
        <f t="shared" si="28"/>
        <v>#DIV/0!</v>
      </c>
      <c r="CO5" s="10">
        <f>C5*COUNT(CJ5:CM5)+CM5+CL5+CK5+CJ5</f>
        <v>0</v>
      </c>
      <c r="CP5" s="1"/>
      <c r="CQ5" s="1"/>
      <c r="CR5" s="1"/>
      <c r="CS5" s="1"/>
      <c r="CT5" s="13" t="e">
        <f t="shared" si="29"/>
        <v>#DIV/0!</v>
      </c>
      <c r="CU5" s="10">
        <f t="shared" si="30"/>
        <v>0</v>
      </c>
      <c r="CV5" s="116">
        <f t="shared" si="31"/>
        <v>227.75</v>
      </c>
      <c r="CW5" s="56">
        <f>LARGE((I5,O5,U5,AA5,AG5,AM5,AS5,AY5,BE5,BK5,BQ5,BW5,CC5,CI5,CO5,CU5),1)+LARGE((I5,O5,U5,AA5,AG5,AM5,AS5,AY5,BE5,BK5,BQ5,BW5,CC5,CI5,CO5,CU5),2)</f>
        <v>1822</v>
      </c>
    </row>
    <row r="6" spans="1:102" x14ac:dyDescent="0.2">
      <c r="A6" s="61">
        <v>3</v>
      </c>
      <c r="B6" s="19" t="s">
        <v>53</v>
      </c>
      <c r="C6" s="18"/>
      <c r="D6" s="177">
        <v>237</v>
      </c>
      <c r="E6" s="1">
        <v>247</v>
      </c>
      <c r="F6" s="1">
        <v>228</v>
      </c>
      <c r="G6" s="1">
        <v>202</v>
      </c>
      <c r="H6" s="183">
        <f t="shared" si="0"/>
        <v>228.5</v>
      </c>
      <c r="I6" s="1">
        <f t="shared" si="1"/>
        <v>914</v>
      </c>
      <c r="J6" s="1"/>
      <c r="K6" s="1"/>
      <c r="L6" s="1"/>
      <c r="M6" s="1"/>
      <c r="N6" s="183" t="e">
        <f t="shared" si="2"/>
        <v>#DIV/0!</v>
      </c>
      <c r="O6" s="1">
        <f t="shared" si="3"/>
        <v>0</v>
      </c>
      <c r="P6" s="1">
        <v>254</v>
      </c>
      <c r="Q6" s="1">
        <v>166</v>
      </c>
      <c r="R6" s="1">
        <v>215</v>
      </c>
      <c r="S6" s="1">
        <v>216</v>
      </c>
      <c r="T6" s="183">
        <f t="shared" si="4"/>
        <v>212.75</v>
      </c>
      <c r="U6" s="1">
        <f t="shared" si="5"/>
        <v>851</v>
      </c>
      <c r="V6" s="1"/>
      <c r="W6" s="1"/>
      <c r="X6" s="1"/>
      <c r="Y6" s="1"/>
      <c r="Z6" s="183" t="e">
        <f t="shared" si="6"/>
        <v>#DIV/0!</v>
      </c>
      <c r="AA6" s="1">
        <f t="shared" si="7"/>
        <v>0</v>
      </c>
      <c r="AB6" s="1"/>
      <c r="AC6" s="1"/>
      <c r="AD6" s="1"/>
      <c r="AE6" s="1"/>
      <c r="AF6" s="183" t="e">
        <f t="shared" si="8"/>
        <v>#DIV/0!</v>
      </c>
      <c r="AG6" s="1">
        <f t="shared" si="9"/>
        <v>0</v>
      </c>
      <c r="AH6" s="1"/>
      <c r="AI6" s="1"/>
      <c r="AJ6" s="1"/>
      <c r="AK6" s="1"/>
      <c r="AL6" s="183" t="e">
        <f t="shared" si="10"/>
        <v>#DIV/0!</v>
      </c>
      <c r="AM6" s="1">
        <f t="shared" si="11"/>
        <v>0</v>
      </c>
      <c r="AN6" s="1"/>
      <c r="AO6" s="1"/>
      <c r="AP6" s="1"/>
      <c r="AQ6" s="1"/>
      <c r="AR6" s="183" t="e">
        <f t="shared" si="12"/>
        <v>#DIV/0!</v>
      </c>
      <c r="AS6" s="1">
        <f t="shared" si="13"/>
        <v>0</v>
      </c>
      <c r="AT6" s="1">
        <v>211</v>
      </c>
      <c r="AU6" s="1">
        <v>206</v>
      </c>
      <c r="AV6" s="1">
        <v>213</v>
      </c>
      <c r="AW6" s="1">
        <v>190</v>
      </c>
      <c r="AX6" s="183">
        <f t="shared" si="14"/>
        <v>205</v>
      </c>
      <c r="AY6" s="1">
        <f t="shared" si="15"/>
        <v>820</v>
      </c>
      <c r="AZ6" s="1"/>
      <c r="BA6" s="1"/>
      <c r="BB6" s="1"/>
      <c r="BC6" s="1"/>
      <c r="BD6" s="183" t="e">
        <f t="shared" si="16"/>
        <v>#DIV/0!</v>
      </c>
      <c r="BE6" s="1">
        <f t="shared" si="17"/>
        <v>0</v>
      </c>
      <c r="BF6" s="1">
        <v>248</v>
      </c>
      <c r="BG6" s="1">
        <v>194</v>
      </c>
      <c r="BH6" s="1">
        <v>258</v>
      </c>
      <c r="BI6" s="1">
        <v>173</v>
      </c>
      <c r="BJ6" s="145">
        <f t="shared" si="18"/>
        <v>218.25</v>
      </c>
      <c r="BK6" s="112">
        <f t="shared" si="19"/>
        <v>873</v>
      </c>
      <c r="BL6" s="1">
        <v>189</v>
      </c>
      <c r="BM6" s="1">
        <v>185</v>
      </c>
      <c r="BN6" s="1">
        <v>259</v>
      </c>
      <c r="BO6" s="1">
        <v>269</v>
      </c>
      <c r="BP6" s="13">
        <f t="shared" si="20"/>
        <v>225.5</v>
      </c>
      <c r="BQ6" s="10">
        <f t="shared" si="21"/>
        <v>902</v>
      </c>
      <c r="BR6" s="1"/>
      <c r="BS6" s="1"/>
      <c r="BT6" s="1"/>
      <c r="BU6" s="1"/>
      <c r="BV6" s="145" t="e">
        <f t="shared" si="22"/>
        <v>#DIV/0!</v>
      </c>
      <c r="BW6" s="112">
        <f t="shared" si="23"/>
        <v>0</v>
      </c>
      <c r="BX6" s="1"/>
      <c r="BY6" s="1"/>
      <c r="BZ6" s="1"/>
      <c r="CA6" s="1"/>
      <c r="CB6" s="145" t="e">
        <f t="shared" si="24"/>
        <v>#DIV/0!</v>
      </c>
      <c r="CC6" s="112">
        <f t="shared" si="25"/>
        <v>0</v>
      </c>
      <c r="CD6" s="1"/>
      <c r="CE6" s="1"/>
      <c r="CF6" s="1"/>
      <c r="CG6" s="1"/>
      <c r="CH6" s="145" t="e">
        <f t="shared" si="26"/>
        <v>#DIV/0!</v>
      </c>
      <c r="CI6" s="112">
        <f t="shared" si="27"/>
        <v>0</v>
      </c>
      <c r="CJ6" s="1"/>
      <c r="CK6" s="1"/>
      <c r="CL6" s="1"/>
      <c r="CM6" s="1"/>
      <c r="CN6" s="13" t="e">
        <f t="shared" si="28"/>
        <v>#DIV/0!</v>
      </c>
      <c r="CO6" s="10">
        <f>C6*COUNT(CJ6:CM6)+CM6+CL6+CK6+CJ6</f>
        <v>0</v>
      </c>
      <c r="CP6" s="1"/>
      <c r="CQ6" s="1"/>
      <c r="CR6" s="1"/>
      <c r="CS6" s="1"/>
      <c r="CT6" s="13" t="e">
        <f t="shared" si="29"/>
        <v>#DIV/0!</v>
      </c>
      <c r="CU6" s="10">
        <f t="shared" si="30"/>
        <v>0</v>
      </c>
      <c r="CV6" s="116">
        <f t="shared" si="31"/>
        <v>227</v>
      </c>
      <c r="CW6" s="56">
        <f>LARGE((I6,O6,U6,AA6,AG6,AM6,AS6,AY6,BE6,BK6,BQ6,BW6,CC6,CI6,CO6,CU6),1)+LARGE((I6,O6,U6,AA6,AG6,AM6,AS6,AY6,BE6,BK6,BQ6,BW6,CC6,CI6,CO6,CU6),2)</f>
        <v>1816</v>
      </c>
    </row>
    <row r="7" spans="1:102" x14ac:dyDescent="0.2">
      <c r="A7" s="61">
        <v>4</v>
      </c>
      <c r="B7" s="19" t="s">
        <v>82</v>
      </c>
      <c r="C7" s="18"/>
      <c r="D7" s="9"/>
      <c r="E7" s="1"/>
      <c r="F7" s="1"/>
      <c r="G7" s="1"/>
      <c r="H7" s="183" t="e">
        <f t="shared" si="0"/>
        <v>#DIV/0!</v>
      </c>
      <c r="I7" s="1">
        <f t="shared" si="1"/>
        <v>0</v>
      </c>
      <c r="J7" s="1"/>
      <c r="K7" s="1"/>
      <c r="L7" s="1"/>
      <c r="M7" s="1"/>
      <c r="N7" s="183" t="e">
        <f t="shared" si="2"/>
        <v>#DIV/0!</v>
      </c>
      <c r="O7" s="1">
        <f t="shared" si="3"/>
        <v>0</v>
      </c>
      <c r="P7" s="1"/>
      <c r="Q7" s="1"/>
      <c r="R7" s="1"/>
      <c r="S7" s="1"/>
      <c r="T7" s="183" t="e">
        <f t="shared" si="4"/>
        <v>#DIV/0!</v>
      </c>
      <c r="U7" s="1">
        <f t="shared" si="5"/>
        <v>0</v>
      </c>
      <c r="V7" s="1"/>
      <c r="W7" s="1"/>
      <c r="X7" s="1"/>
      <c r="Y7" s="1"/>
      <c r="Z7" s="183" t="e">
        <f t="shared" si="6"/>
        <v>#DIV/0!</v>
      </c>
      <c r="AA7" s="1">
        <f t="shared" si="7"/>
        <v>0</v>
      </c>
      <c r="AB7" s="1"/>
      <c r="AC7" s="1"/>
      <c r="AD7" s="1"/>
      <c r="AE7" s="1"/>
      <c r="AF7" s="183" t="e">
        <f t="shared" si="8"/>
        <v>#DIV/0!</v>
      </c>
      <c r="AG7" s="1">
        <f t="shared" si="9"/>
        <v>0</v>
      </c>
      <c r="AH7" s="1"/>
      <c r="AI7" s="1"/>
      <c r="AJ7" s="1"/>
      <c r="AK7" s="1"/>
      <c r="AL7" s="183" t="e">
        <f t="shared" si="10"/>
        <v>#DIV/0!</v>
      </c>
      <c r="AM7" s="1">
        <f t="shared" si="11"/>
        <v>0</v>
      </c>
      <c r="AN7" s="1"/>
      <c r="AO7" s="1"/>
      <c r="AP7" s="1"/>
      <c r="AQ7" s="1"/>
      <c r="AR7" s="183" t="e">
        <f t="shared" si="12"/>
        <v>#DIV/0!</v>
      </c>
      <c r="AS7" s="1">
        <f t="shared" si="13"/>
        <v>0</v>
      </c>
      <c r="AT7" s="1"/>
      <c r="AU7" s="1"/>
      <c r="AV7" s="1"/>
      <c r="AW7" s="1"/>
      <c r="AX7" s="183" t="e">
        <f t="shared" si="14"/>
        <v>#DIV/0!</v>
      </c>
      <c r="AY7" s="1">
        <f t="shared" si="15"/>
        <v>0</v>
      </c>
      <c r="AZ7" s="1">
        <v>158</v>
      </c>
      <c r="BA7" s="1">
        <v>194</v>
      </c>
      <c r="BB7" s="1">
        <v>192</v>
      </c>
      <c r="BC7" s="1">
        <v>209</v>
      </c>
      <c r="BD7" s="183">
        <f t="shared" si="16"/>
        <v>188.25</v>
      </c>
      <c r="BE7" s="1">
        <f t="shared" si="17"/>
        <v>753</v>
      </c>
      <c r="BF7" s="1">
        <v>247</v>
      </c>
      <c r="BG7" s="1">
        <v>207</v>
      </c>
      <c r="BH7" s="1">
        <v>222</v>
      </c>
      <c r="BI7" s="1">
        <v>257</v>
      </c>
      <c r="BJ7" s="183">
        <f t="shared" si="18"/>
        <v>233.25</v>
      </c>
      <c r="BK7" s="1">
        <f t="shared" si="19"/>
        <v>933</v>
      </c>
      <c r="BL7" s="1">
        <v>215</v>
      </c>
      <c r="BM7" s="1">
        <v>235</v>
      </c>
      <c r="BN7" s="1">
        <v>195</v>
      </c>
      <c r="BO7" s="1">
        <v>181</v>
      </c>
      <c r="BP7" s="145">
        <f t="shared" si="20"/>
        <v>206.5</v>
      </c>
      <c r="BQ7" s="112">
        <f t="shared" si="21"/>
        <v>826</v>
      </c>
      <c r="BR7" s="1"/>
      <c r="BS7" s="1"/>
      <c r="BT7" s="1"/>
      <c r="BU7" s="1"/>
      <c r="BV7" s="145" t="e">
        <f t="shared" si="22"/>
        <v>#DIV/0!</v>
      </c>
      <c r="BW7" s="112">
        <f t="shared" si="23"/>
        <v>0</v>
      </c>
      <c r="BX7" s="1"/>
      <c r="BY7" s="1"/>
      <c r="BZ7" s="1"/>
      <c r="CA7" s="1"/>
      <c r="CB7" s="145" t="e">
        <f t="shared" si="24"/>
        <v>#DIV/0!</v>
      </c>
      <c r="CC7" s="112">
        <f t="shared" si="25"/>
        <v>0</v>
      </c>
      <c r="CD7" s="1"/>
      <c r="CE7" s="1"/>
      <c r="CF7" s="1"/>
      <c r="CG7" s="1"/>
      <c r="CH7" s="145" t="e">
        <f t="shared" si="26"/>
        <v>#DIV/0!</v>
      </c>
      <c r="CI7" s="112">
        <f t="shared" si="27"/>
        <v>0</v>
      </c>
      <c r="CJ7" s="1"/>
      <c r="CK7" s="1"/>
      <c r="CL7" s="1"/>
      <c r="CM7" s="1"/>
      <c r="CN7" s="157" t="e">
        <f t="shared" si="28"/>
        <v>#DIV/0!</v>
      </c>
      <c r="CO7" s="10">
        <f>CL7-CJ7</f>
        <v>0</v>
      </c>
      <c r="CP7" s="1"/>
      <c r="CQ7" s="1"/>
      <c r="CR7" s="1"/>
      <c r="CS7" s="1"/>
      <c r="CT7" s="13" t="e">
        <f t="shared" si="29"/>
        <v>#DIV/0!</v>
      </c>
      <c r="CU7" s="10">
        <f t="shared" si="30"/>
        <v>0</v>
      </c>
      <c r="CV7" s="116">
        <f t="shared" si="31"/>
        <v>219.875</v>
      </c>
      <c r="CW7" s="56">
        <f>LARGE((I7,O7,U7,AA7,AG7,AM7,AS7,AY7,BE7,BK7,BQ7,BW7,CC7,CI7,CO7,CU7),1)+LARGE((I7,O7,U7,AA7,AG7,AM7,AS7,AY7,BE7,BK7,BQ7,BW7,CC7,CI7,CO7,CU7),2)</f>
        <v>1759</v>
      </c>
    </row>
    <row r="8" spans="1:102" x14ac:dyDescent="0.2">
      <c r="A8" s="61">
        <v>5</v>
      </c>
      <c r="B8" s="19" t="s">
        <v>56</v>
      </c>
      <c r="C8" s="18"/>
      <c r="D8" s="9">
        <v>203</v>
      </c>
      <c r="E8" s="176">
        <v>248</v>
      </c>
      <c r="F8" s="175">
        <v>232</v>
      </c>
      <c r="G8" s="1">
        <v>206</v>
      </c>
      <c r="H8" s="183">
        <f t="shared" si="0"/>
        <v>222.25</v>
      </c>
      <c r="I8" s="1">
        <f t="shared" si="1"/>
        <v>889</v>
      </c>
      <c r="J8" s="1">
        <v>202</v>
      </c>
      <c r="K8" s="1">
        <v>172</v>
      </c>
      <c r="L8" s="1">
        <v>238</v>
      </c>
      <c r="M8" s="1">
        <v>236</v>
      </c>
      <c r="N8" s="183">
        <f t="shared" si="2"/>
        <v>212</v>
      </c>
      <c r="O8" s="1">
        <f t="shared" si="3"/>
        <v>848</v>
      </c>
      <c r="P8" s="1"/>
      <c r="Q8" s="1"/>
      <c r="R8" s="1"/>
      <c r="S8" s="1"/>
      <c r="T8" s="183" t="e">
        <f t="shared" si="4"/>
        <v>#DIV/0!</v>
      </c>
      <c r="U8" s="1">
        <f t="shared" si="5"/>
        <v>0</v>
      </c>
      <c r="V8" s="1"/>
      <c r="W8" s="1"/>
      <c r="X8" s="1"/>
      <c r="Y8" s="1"/>
      <c r="Z8" s="183" t="e">
        <f t="shared" si="6"/>
        <v>#DIV/0!</v>
      </c>
      <c r="AA8" s="1">
        <f t="shared" si="7"/>
        <v>0</v>
      </c>
      <c r="AB8" s="1">
        <v>190</v>
      </c>
      <c r="AC8" s="1">
        <v>191</v>
      </c>
      <c r="AD8" s="1">
        <v>211</v>
      </c>
      <c r="AE8" s="1">
        <v>195</v>
      </c>
      <c r="AF8" s="183">
        <f t="shared" si="8"/>
        <v>196.75</v>
      </c>
      <c r="AG8" s="1">
        <f t="shared" si="9"/>
        <v>787</v>
      </c>
      <c r="AH8" s="1"/>
      <c r="AI8" s="1"/>
      <c r="AJ8" s="1"/>
      <c r="AK8" s="1"/>
      <c r="AL8" s="183" t="e">
        <f t="shared" si="10"/>
        <v>#DIV/0!</v>
      </c>
      <c r="AM8" s="1">
        <f t="shared" si="11"/>
        <v>0</v>
      </c>
      <c r="AN8" s="1">
        <v>225</v>
      </c>
      <c r="AO8" s="1">
        <v>201</v>
      </c>
      <c r="AP8" s="1">
        <v>217</v>
      </c>
      <c r="AQ8" s="1">
        <v>235</v>
      </c>
      <c r="AR8" s="183">
        <f t="shared" si="12"/>
        <v>219.5</v>
      </c>
      <c r="AS8" s="1">
        <f t="shared" si="13"/>
        <v>878</v>
      </c>
      <c r="AT8" s="1"/>
      <c r="AU8" s="1"/>
      <c r="AV8" s="1"/>
      <c r="AW8" s="1"/>
      <c r="AX8" s="183" t="e">
        <f t="shared" si="14"/>
        <v>#DIV/0!</v>
      </c>
      <c r="AY8" s="1">
        <f t="shared" si="15"/>
        <v>0</v>
      </c>
      <c r="AZ8" s="1">
        <v>256</v>
      </c>
      <c r="BA8" s="1">
        <v>237</v>
      </c>
      <c r="BB8" s="1">
        <v>209</v>
      </c>
      <c r="BC8" s="1">
        <v>204</v>
      </c>
      <c r="BD8" s="183">
        <f t="shared" si="16"/>
        <v>226.5</v>
      </c>
      <c r="BE8" s="1">
        <f t="shared" si="17"/>
        <v>906</v>
      </c>
      <c r="BF8" s="1"/>
      <c r="BG8" s="1"/>
      <c r="BH8" s="1"/>
      <c r="BI8" s="1"/>
      <c r="BJ8" s="183" t="e">
        <f t="shared" si="18"/>
        <v>#DIV/0!</v>
      </c>
      <c r="BK8" s="1">
        <f t="shared" si="19"/>
        <v>0</v>
      </c>
      <c r="BL8" s="1">
        <v>244</v>
      </c>
      <c r="BM8" s="1">
        <v>205</v>
      </c>
      <c r="BN8" s="1">
        <v>165</v>
      </c>
      <c r="BO8" s="1">
        <v>190</v>
      </c>
      <c r="BP8" s="145">
        <f t="shared" si="20"/>
        <v>201</v>
      </c>
      <c r="BQ8" s="112">
        <f t="shared" si="21"/>
        <v>804</v>
      </c>
      <c r="BR8" s="1"/>
      <c r="BS8" s="1"/>
      <c r="BT8" s="1"/>
      <c r="BU8" s="1"/>
      <c r="BV8" s="145" t="e">
        <f t="shared" si="22"/>
        <v>#DIV/0!</v>
      </c>
      <c r="BW8" s="112">
        <f t="shared" si="23"/>
        <v>0</v>
      </c>
      <c r="BX8" s="1"/>
      <c r="BY8" s="1"/>
      <c r="BZ8" s="1"/>
      <c r="CA8" s="1"/>
      <c r="CB8" s="145" t="e">
        <f t="shared" si="24"/>
        <v>#DIV/0!</v>
      </c>
      <c r="CC8" s="112">
        <f t="shared" si="25"/>
        <v>0</v>
      </c>
      <c r="CD8" s="1"/>
      <c r="CE8" s="1"/>
      <c r="CF8" s="1"/>
      <c r="CG8" s="1"/>
      <c r="CH8" s="145" t="e">
        <f t="shared" si="26"/>
        <v>#DIV/0!</v>
      </c>
      <c r="CI8" s="112">
        <f t="shared" si="27"/>
        <v>0</v>
      </c>
      <c r="CJ8" s="1"/>
      <c r="CK8" s="1"/>
      <c r="CL8" s="1"/>
      <c r="CM8" s="1"/>
      <c r="CN8" s="157" t="e">
        <f t="shared" si="28"/>
        <v>#DIV/0!</v>
      </c>
      <c r="CO8" s="10">
        <f>CL8-CJ8</f>
        <v>0</v>
      </c>
      <c r="CP8" s="1"/>
      <c r="CQ8" s="1"/>
      <c r="CR8" s="1"/>
      <c r="CS8" s="1"/>
      <c r="CT8" s="13" t="e">
        <f t="shared" si="29"/>
        <v>#DIV/0!</v>
      </c>
      <c r="CU8" s="10">
        <f t="shared" si="30"/>
        <v>0</v>
      </c>
      <c r="CV8" s="116">
        <f t="shared" si="31"/>
        <v>224.375</v>
      </c>
      <c r="CW8" s="56">
        <f>LARGE((I8,O8,U8,AA8,AG8,AM8,AS8,AY8,BE8,BK8,BQ8,BW8,CC8,CI8,CO8,CU8),1)+LARGE((I8,O8,U8,AA8,AG8,AM8,AS8,AY8,BE8,BK8,BQ8,BW8,CC8,CI8,CO8,CU8),2)</f>
        <v>1795</v>
      </c>
    </row>
    <row r="9" spans="1:102" x14ac:dyDescent="0.2">
      <c r="A9" s="61">
        <v>6</v>
      </c>
      <c r="B9" s="19" t="s">
        <v>60</v>
      </c>
      <c r="C9" s="18"/>
      <c r="D9" s="9">
        <v>160</v>
      </c>
      <c r="E9" s="1">
        <v>168</v>
      </c>
      <c r="F9" s="1">
        <v>167</v>
      </c>
      <c r="G9" s="1">
        <v>203</v>
      </c>
      <c r="H9" s="183">
        <f t="shared" si="0"/>
        <v>174.5</v>
      </c>
      <c r="I9" s="1">
        <f t="shared" si="1"/>
        <v>698</v>
      </c>
      <c r="J9" s="1">
        <v>167</v>
      </c>
      <c r="K9" s="1">
        <v>185</v>
      </c>
      <c r="L9" s="1">
        <v>196</v>
      </c>
      <c r="M9" s="1">
        <v>237</v>
      </c>
      <c r="N9" s="183">
        <f t="shared" si="2"/>
        <v>196.25</v>
      </c>
      <c r="O9" s="1">
        <f t="shared" si="3"/>
        <v>785</v>
      </c>
      <c r="P9" s="1"/>
      <c r="Q9" s="1"/>
      <c r="R9" s="1"/>
      <c r="S9" s="1"/>
      <c r="T9" s="183" t="e">
        <f t="shared" si="4"/>
        <v>#DIV/0!</v>
      </c>
      <c r="U9" s="1">
        <f t="shared" si="5"/>
        <v>0</v>
      </c>
      <c r="V9" s="1">
        <v>206</v>
      </c>
      <c r="W9" s="1">
        <v>169</v>
      </c>
      <c r="X9" s="1">
        <v>194</v>
      </c>
      <c r="Y9" s="1">
        <v>235</v>
      </c>
      <c r="Z9" s="183">
        <f t="shared" si="6"/>
        <v>201</v>
      </c>
      <c r="AA9" s="1">
        <f t="shared" si="7"/>
        <v>804</v>
      </c>
      <c r="AB9" s="1"/>
      <c r="AC9" s="1"/>
      <c r="AD9" s="1"/>
      <c r="AE9" s="1"/>
      <c r="AF9" s="183" t="e">
        <f t="shared" si="8"/>
        <v>#DIV/0!</v>
      </c>
      <c r="AG9" s="1">
        <f t="shared" si="9"/>
        <v>0</v>
      </c>
      <c r="AH9" s="1"/>
      <c r="AI9" s="1"/>
      <c r="AJ9" s="1"/>
      <c r="AK9" s="1"/>
      <c r="AL9" s="183" t="e">
        <f t="shared" si="10"/>
        <v>#DIV/0!</v>
      </c>
      <c r="AM9" s="1">
        <f t="shared" si="11"/>
        <v>0</v>
      </c>
      <c r="AN9" s="1"/>
      <c r="AO9" s="1"/>
      <c r="AP9" s="1"/>
      <c r="AQ9" s="1"/>
      <c r="AR9" s="183" t="e">
        <f t="shared" si="12"/>
        <v>#DIV/0!</v>
      </c>
      <c r="AS9" s="1">
        <f t="shared" si="13"/>
        <v>0</v>
      </c>
      <c r="AT9" s="1">
        <v>155</v>
      </c>
      <c r="AU9" s="1">
        <v>199</v>
      </c>
      <c r="AV9" s="1">
        <v>215</v>
      </c>
      <c r="AW9" s="1">
        <v>226</v>
      </c>
      <c r="AX9" s="183">
        <f t="shared" si="14"/>
        <v>198.75</v>
      </c>
      <c r="AY9" s="1">
        <f t="shared" si="15"/>
        <v>795</v>
      </c>
      <c r="AZ9" s="1"/>
      <c r="BA9" s="1"/>
      <c r="BB9" s="1"/>
      <c r="BC9" s="1"/>
      <c r="BD9" s="183" t="e">
        <f t="shared" si="16"/>
        <v>#DIV/0!</v>
      </c>
      <c r="BE9" s="1">
        <f t="shared" si="17"/>
        <v>0</v>
      </c>
      <c r="BF9" s="1"/>
      <c r="BG9" s="1"/>
      <c r="BH9" s="1"/>
      <c r="BI9" s="1"/>
      <c r="BJ9" s="183" t="e">
        <f t="shared" si="18"/>
        <v>#DIV/0!</v>
      </c>
      <c r="BK9" s="1">
        <f t="shared" si="19"/>
        <v>0</v>
      </c>
      <c r="BL9" s="1">
        <v>174</v>
      </c>
      <c r="BM9" s="1">
        <v>192</v>
      </c>
      <c r="BN9" s="1">
        <v>194</v>
      </c>
      <c r="BO9" s="1">
        <v>223</v>
      </c>
      <c r="BP9" s="145">
        <f t="shared" si="20"/>
        <v>195.75</v>
      </c>
      <c r="BQ9" s="112">
        <f t="shared" si="21"/>
        <v>783</v>
      </c>
      <c r="BR9" s="1"/>
      <c r="BS9" s="1"/>
      <c r="BT9" s="1"/>
      <c r="BU9" s="1"/>
      <c r="BV9" s="145" t="e">
        <f t="shared" si="22"/>
        <v>#DIV/0!</v>
      </c>
      <c r="BW9" s="112">
        <f t="shared" si="23"/>
        <v>0</v>
      </c>
      <c r="BX9" s="1"/>
      <c r="BY9" s="1"/>
      <c r="BZ9" s="1"/>
      <c r="CA9" s="1"/>
      <c r="CB9" s="145" t="e">
        <f t="shared" si="24"/>
        <v>#DIV/0!</v>
      </c>
      <c r="CC9" s="112">
        <f t="shared" si="25"/>
        <v>0</v>
      </c>
      <c r="CD9" s="1"/>
      <c r="CE9" s="1"/>
      <c r="CF9" s="1"/>
      <c r="CG9" s="1"/>
      <c r="CH9" s="145" t="e">
        <f t="shared" si="26"/>
        <v>#DIV/0!</v>
      </c>
      <c r="CI9" s="112">
        <f t="shared" si="27"/>
        <v>0</v>
      </c>
      <c r="CJ9" s="1"/>
      <c r="CK9" s="1"/>
      <c r="CL9" s="1"/>
      <c r="CM9" s="1"/>
      <c r="CN9" s="157" t="e">
        <f t="shared" si="28"/>
        <v>#DIV/0!</v>
      </c>
      <c r="CO9" s="10">
        <f>CL9-CJ9</f>
        <v>0</v>
      </c>
      <c r="CP9" s="1"/>
      <c r="CQ9" s="1"/>
      <c r="CR9" s="1"/>
      <c r="CS9" s="1"/>
      <c r="CT9" s="13" t="e">
        <f t="shared" si="29"/>
        <v>#DIV/0!</v>
      </c>
      <c r="CU9" s="10">
        <f t="shared" si="30"/>
        <v>0</v>
      </c>
      <c r="CV9" s="116">
        <f t="shared" si="31"/>
        <v>199.875</v>
      </c>
      <c r="CW9" s="56">
        <f>LARGE((I9,O9,U9,AA9,AG9,AM9,AS9,AY9,BE9,BK9,BQ9,BW9,CC9,CI9,CO9,CU9),1)+LARGE((I9,O9,U9,AA9,AG9,AM9,AS9,AY9,BE9,BK9,BQ9,BW9,CC9,CI9,CO9,CU9),2)</f>
        <v>1599</v>
      </c>
    </row>
    <row r="10" spans="1:102" x14ac:dyDescent="0.2">
      <c r="A10" s="61">
        <v>7</v>
      </c>
      <c r="B10" s="180" t="s">
        <v>70</v>
      </c>
      <c r="C10" s="18">
        <v>8</v>
      </c>
      <c r="D10" s="9">
        <v>156</v>
      </c>
      <c r="E10" s="1">
        <v>156</v>
      </c>
      <c r="F10" s="1">
        <v>146</v>
      </c>
      <c r="G10" s="1">
        <v>213</v>
      </c>
      <c r="H10" s="183">
        <f t="shared" si="0"/>
        <v>167.75</v>
      </c>
      <c r="I10" s="1">
        <f t="shared" si="1"/>
        <v>703</v>
      </c>
      <c r="J10" s="1">
        <v>197</v>
      </c>
      <c r="K10" s="1">
        <v>162</v>
      </c>
      <c r="L10" s="1">
        <v>220</v>
      </c>
      <c r="M10" s="1">
        <v>168</v>
      </c>
      <c r="N10" s="183">
        <f t="shared" si="2"/>
        <v>186.75</v>
      </c>
      <c r="O10" s="1">
        <f t="shared" si="3"/>
        <v>779</v>
      </c>
      <c r="P10" s="1"/>
      <c r="Q10" s="1"/>
      <c r="R10" s="1"/>
      <c r="S10" s="1"/>
      <c r="T10" s="183" t="e">
        <f t="shared" si="4"/>
        <v>#DIV/0!</v>
      </c>
      <c r="U10" s="1">
        <f t="shared" si="5"/>
        <v>0</v>
      </c>
      <c r="V10" s="1"/>
      <c r="W10" s="1"/>
      <c r="X10" s="1"/>
      <c r="Y10" s="1"/>
      <c r="Z10" s="183" t="e">
        <f t="shared" si="6"/>
        <v>#DIV/0!</v>
      </c>
      <c r="AA10" s="1">
        <f t="shared" si="7"/>
        <v>0</v>
      </c>
      <c r="AB10" s="1"/>
      <c r="AC10" s="1"/>
      <c r="AD10" s="1"/>
      <c r="AE10" s="1"/>
      <c r="AF10" s="183" t="e">
        <f t="shared" si="8"/>
        <v>#DIV/0!</v>
      </c>
      <c r="AG10" s="1">
        <f t="shared" si="9"/>
        <v>0</v>
      </c>
      <c r="AH10" s="1"/>
      <c r="AI10" s="1"/>
      <c r="AJ10" s="1"/>
      <c r="AK10" s="1"/>
      <c r="AL10" s="183" t="e">
        <f t="shared" si="10"/>
        <v>#DIV/0!</v>
      </c>
      <c r="AM10" s="1">
        <f t="shared" si="11"/>
        <v>0</v>
      </c>
      <c r="AN10" s="1">
        <v>177</v>
      </c>
      <c r="AO10" s="1">
        <v>211</v>
      </c>
      <c r="AP10" s="1">
        <v>168</v>
      </c>
      <c r="AQ10" s="1">
        <v>189</v>
      </c>
      <c r="AR10" s="183">
        <f t="shared" si="12"/>
        <v>186.25</v>
      </c>
      <c r="AS10" s="1">
        <f t="shared" si="13"/>
        <v>777</v>
      </c>
      <c r="AT10" s="1">
        <v>195</v>
      </c>
      <c r="AU10" s="1">
        <v>246</v>
      </c>
      <c r="AV10" s="1">
        <v>226</v>
      </c>
      <c r="AW10" s="1">
        <v>180</v>
      </c>
      <c r="AX10" s="183">
        <f t="shared" si="14"/>
        <v>211.75</v>
      </c>
      <c r="AY10" s="1">
        <f t="shared" si="15"/>
        <v>879</v>
      </c>
      <c r="AZ10" s="1"/>
      <c r="BA10" s="1"/>
      <c r="BB10" s="1"/>
      <c r="BC10" s="1"/>
      <c r="BD10" s="183" t="e">
        <f t="shared" si="16"/>
        <v>#DIV/0!</v>
      </c>
      <c r="BE10" s="1">
        <f t="shared" si="17"/>
        <v>0</v>
      </c>
      <c r="BF10" s="1"/>
      <c r="BG10" s="1"/>
      <c r="BH10" s="1"/>
      <c r="BI10" s="1"/>
      <c r="BJ10" s="183" t="e">
        <f t="shared" si="18"/>
        <v>#DIV/0!</v>
      </c>
      <c r="BK10" s="1">
        <f t="shared" si="19"/>
        <v>0</v>
      </c>
      <c r="BL10" s="1">
        <v>160</v>
      </c>
      <c r="BM10" s="1">
        <v>136</v>
      </c>
      <c r="BN10" s="1">
        <v>225</v>
      </c>
      <c r="BO10" s="1">
        <v>197</v>
      </c>
      <c r="BP10" s="145">
        <f t="shared" si="20"/>
        <v>179.5</v>
      </c>
      <c r="BQ10" s="112">
        <f t="shared" si="21"/>
        <v>750</v>
      </c>
      <c r="BR10" s="1"/>
      <c r="BS10" s="1"/>
      <c r="BT10" s="1"/>
      <c r="BU10" s="1"/>
      <c r="BV10" s="145" t="e">
        <f t="shared" si="22"/>
        <v>#DIV/0!</v>
      </c>
      <c r="BW10" s="112">
        <f t="shared" si="23"/>
        <v>0</v>
      </c>
      <c r="BX10" s="1"/>
      <c r="BY10" s="1"/>
      <c r="BZ10" s="1"/>
      <c r="CA10" s="1"/>
      <c r="CB10" s="145" t="e">
        <f t="shared" si="24"/>
        <v>#DIV/0!</v>
      </c>
      <c r="CC10" s="112">
        <f t="shared" si="25"/>
        <v>0</v>
      </c>
      <c r="CD10" s="1"/>
      <c r="CE10" s="1"/>
      <c r="CF10" s="1"/>
      <c r="CG10" s="1"/>
      <c r="CH10" s="145" t="e">
        <f t="shared" si="26"/>
        <v>#DIV/0!</v>
      </c>
      <c r="CI10" s="112">
        <f t="shared" si="27"/>
        <v>0</v>
      </c>
      <c r="CJ10" s="1"/>
      <c r="CK10" s="1"/>
      <c r="CL10" s="1"/>
      <c r="CM10" s="1"/>
      <c r="CN10" s="157" t="e">
        <f t="shared" si="28"/>
        <v>#DIV/0!</v>
      </c>
      <c r="CO10" s="10">
        <f>CL10-CJ10</f>
        <v>0</v>
      </c>
      <c r="CP10" s="1"/>
      <c r="CQ10" s="1"/>
      <c r="CR10" s="1"/>
      <c r="CS10" s="1"/>
      <c r="CT10" s="13" t="e">
        <f t="shared" si="29"/>
        <v>#DIV/0!</v>
      </c>
      <c r="CU10" s="10">
        <f t="shared" si="30"/>
        <v>0</v>
      </c>
      <c r="CV10" s="116">
        <f t="shared" si="31"/>
        <v>207.25</v>
      </c>
      <c r="CW10" s="56">
        <f>LARGE((I10,O10,U10,AA10,AG10,AM10,AS10,AY10,BE10,BK10,BQ10,BW10,CC10,CI10,CO10,CU10),1)+LARGE((I10,O10,U10,AA10,AG10,AM10,AS10,AY10,BE10,BK10,BQ10,BW10,CC10,CI10,CO10,CU10),2)</f>
        <v>1658</v>
      </c>
    </row>
    <row r="11" spans="1:102" x14ac:dyDescent="0.2">
      <c r="A11" s="61">
        <v>8</v>
      </c>
      <c r="B11" s="180" t="s">
        <v>67</v>
      </c>
      <c r="C11" s="18"/>
      <c r="D11" s="9">
        <v>162</v>
      </c>
      <c r="E11" s="1">
        <v>151</v>
      </c>
      <c r="F11" s="1">
        <v>184</v>
      </c>
      <c r="G11" s="1">
        <v>189</v>
      </c>
      <c r="H11" s="183">
        <f t="shared" si="0"/>
        <v>171.5</v>
      </c>
      <c r="I11" s="1">
        <f t="shared" si="1"/>
        <v>686</v>
      </c>
      <c r="J11" s="1">
        <v>210</v>
      </c>
      <c r="K11" s="1">
        <v>153</v>
      </c>
      <c r="L11" s="1">
        <v>160</v>
      </c>
      <c r="M11" s="1">
        <v>212</v>
      </c>
      <c r="N11" s="183">
        <f t="shared" si="2"/>
        <v>183.75</v>
      </c>
      <c r="O11" s="1">
        <f t="shared" si="3"/>
        <v>735</v>
      </c>
      <c r="P11" s="1">
        <v>202</v>
      </c>
      <c r="Q11" s="1">
        <v>156</v>
      </c>
      <c r="R11" s="1">
        <v>202</v>
      </c>
      <c r="S11" s="1">
        <v>188</v>
      </c>
      <c r="T11" s="183">
        <f t="shared" si="4"/>
        <v>187</v>
      </c>
      <c r="U11" s="1">
        <f t="shared" si="5"/>
        <v>748</v>
      </c>
      <c r="V11" s="1">
        <v>171</v>
      </c>
      <c r="W11" s="1">
        <v>159</v>
      </c>
      <c r="X11" s="1">
        <v>149</v>
      </c>
      <c r="Y11" s="1">
        <v>150</v>
      </c>
      <c r="Z11" s="183">
        <f t="shared" si="6"/>
        <v>157.25</v>
      </c>
      <c r="AA11" s="1">
        <f t="shared" si="7"/>
        <v>629</v>
      </c>
      <c r="AB11" s="1"/>
      <c r="AC11" s="1"/>
      <c r="AD11" s="1"/>
      <c r="AE11" s="1"/>
      <c r="AF11" s="183" t="e">
        <f t="shared" si="8"/>
        <v>#DIV/0!</v>
      </c>
      <c r="AG11" s="1">
        <f t="shared" si="9"/>
        <v>0</v>
      </c>
      <c r="AH11" s="1"/>
      <c r="AI11" s="1"/>
      <c r="AJ11" s="1"/>
      <c r="AK11" s="1"/>
      <c r="AL11" s="183" t="e">
        <f t="shared" si="10"/>
        <v>#DIV/0!</v>
      </c>
      <c r="AM11" s="1">
        <f t="shared" si="11"/>
        <v>0</v>
      </c>
      <c r="AN11" s="1">
        <v>159</v>
      </c>
      <c r="AO11" s="1">
        <v>155</v>
      </c>
      <c r="AP11" s="1">
        <v>187</v>
      </c>
      <c r="AQ11" s="1">
        <v>149</v>
      </c>
      <c r="AR11" s="183">
        <f t="shared" si="12"/>
        <v>162.5</v>
      </c>
      <c r="AS11" s="1">
        <f t="shared" si="13"/>
        <v>650</v>
      </c>
      <c r="AT11" s="1">
        <v>167</v>
      </c>
      <c r="AU11" s="1">
        <v>160</v>
      </c>
      <c r="AV11" s="1">
        <v>177</v>
      </c>
      <c r="AW11" s="1">
        <v>148</v>
      </c>
      <c r="AX11" s="183">
        <f t="shared" si="14"/>
        <v>163</v>
      </c>
      <c r="AY11" s="1">
        <f t="shared" si="15"/>
        <v>652</v>
      </c>
      <c r="AZ11" s="1"/>
      <c r="BA11" s="1"/>
      <c r="BB11" s="1"/>
      <c r="BC11" s="1"/>
      <c r="BD11" s="183" t="e">
        <f t="shared" si="16"/>
        <v>#DIV/0!</v>
      </c>
      <c r="BE11" s="1">
        <f t="shared" si="17"/>
        <v>0</v>
      </c>
      <c r="BF11" s="1">
        <v>150</v>
      </c>
      <c r="BG11" s="1">
        <v>150</v>
      </c>
      <c r="BH11" s="1">
        <v>123</v>
      </c>
      <c r="BI11" s="1">
        <v>142</v>
      </c>
      <c r="BJ11" s="183">
        <f t="shared" si="18"/>
        <v>141.25</v>
      </c>
      <c r="BK11" s="1">
        <f t="shared" si="19"/>
        <v>565</v>
      </c>
      <c r="BL11" s="1">
        <v>184</v>
      </c>
      <c r="BM11" s="1">
        <v>191</v>
      </c>
      <c r="BN11" s="1">
        <v>156</v>
      </c>
      <c r="BO11" s="1">
        <v>211</v>
      </c>
      <c r="BP11" s="145">
        <f t="shared" si="20"/>
        <v>185.5</v>
      </c>
      <c r="BQ11" s="112">
        <f t="shared" si="21"/>
        <v>742</v>
      </c>
      <c r="BR11" s="1"/>
      <c r="BS11" s="1"/>
      <c r="BT11" s="1"/>
      <c r="BU11" s="1"/>
      <c r="BV11" s="145" t="e">
        <f t="shared" si="22"/>
        <v>#DIV/0!</v>
      </c>
      <c r="BW11" s="112">
        <f t="shared" si="23"/>
        <v>0</v>
      </c>
      <c r="BX11" s="1"/>
      <c r="BY11" s="1"/>
      <c r="BZ11" s="1"/>
      <c r="CA11" s="1"/>
      <c r="CB11" s="145" t="e">
        <f t="shared" si="24"/>
        <v>#DIV/0!</v>
      </c>
      <c r="CC11" s="112">
        <f t="shared" si="25"/>
        <v>0</v>
      </c>
      <c r="CD11" s="1"/>
      <c r="CE11" s="1"/>
      <c r="CF11" s="1"/>
      <c r="CG11" s="1"/>
      <c r="CH11" s="145" t="e">
        <f t="shared" si="26"/>
        <v>#DIV/0!</v>
      </c>
      <c r="CI11" s="112">
        <f t="shared" si="27"/>
        <v>0</v>
      </c>
      <c r="CJ11" s="1"/>
      <c r="CK11" s="1"/>
      <c r="CL11" s="1"/>
      <c r="CM11" s="1"/>
      <c r="CN11" s="157" t="e">
        <f t="shared" si="28"/>
        <v>#DIV/0!</v>
      </c>
      <c r="CO11" s="10">
        <f>CL11-CJ11</f>
        <v>0</v>
      </c>
      <c r="CP11" s="1"/>
      <c r="CQ11" s="1"/>
      <c r="CR11" s="1"/>
      <c r="CS11" s="1"/>
      <c r="CT11" s="13" t="e">
        <f t="shared" si="29"/>
        <v>#DIV/0!</v>
      </c>
      <c r="CU11" s="10">
        <f t="shared" si="30"/>
        <v>0</v>
      </c>
      <c r="CV11" s="116">
        <f t="shared" si="31"/>
        <v>186.25</v>
      </c>
      <c r="CW11" s="56">
        <f>LARGE((I11,O11,U11,AA11,AG11,AM11,AS11,AY11,BE11,BK11,BQ11,BW11,CC11,CI11,CO11,CU11),1)+LARGE((I11,O11,U11,AA11,AG11,AM11,AS11,AY11,BE11,BK11,BQ11,BW11,CC11,CI11,CO11,CU11),2)</f>
        <v>1490</v>
      </c>
    </row>
    <row r="12" spans="1:102" x14ac:dyDescent="0.2">
      <c r="A12" s="61">
        <v>9</v>
      </c>
      <c r="B12" s="180" t="s">
        <v>61</v>
      </c>
      <c r="C12" s="18">
        <v>8</v>
      </c>
      <c r="D12" s="9">
        <v>132</v>
      </c>
      <c r="E12" s="1">
        <v>158</v>
      </c>
      <c r="F12" s="1">
        <v>200</v>
      </c>
      <c r="G12" s="1">
        <v>194</v>
      </c>
      <c r="H12" s="183">
        <f t="shared" si="0"/>
        <v>171</v>
      </c>
      <c r="I12" s="1">
        <f t="shared" si="1"/>
        <v>716</v>
      </c>
      <c r="J12" s="1">
        <v>168</v>
      </c>
      <c r="K12" s="1">
        <v>158</v>
      </c>
      <c r="L12" s="1">
        <v>137</v>
      </c>
      <c r="M12" s="1">
        <v>179</v>
      </c>
      <c r="N12" s="183">
        <f t="shared" si="2"/>
        <v>160.5</v>
      </c>
      <c r="O12" s="1">
        <f t="shared" si="3"/>
        <v>674</v>
      </c>
      <c r="P12" s="1">
        <v>137</v>
      </c>
      <c r="Q12" s="1">
        <v>186</v>
      </c>
      <c r="R12" s="1">
        <v>133</v>
      </c>
      <c r="S12" s="1">
        <v>191</v>
      </c>
      <c r="T12" s="183">
        <f t="shared" si="4"/>
        <v>161.75</v>
      </c>
      <c r="U12" s="1">
        <f t="shared" si="5"/>
        <v>679</v>
      </c>
      <c r="V12" s="1">
        <v>178</v>
      </c>
      <c r="W12" s="1">
        <v>211</v>
      </c>
      <c r="X12" s="1">
        <v>177</v>
      </c>
      <c r="Y12" s="1">
        <v>163</v>
      </c>
      <c r="Z12" s="183">
        <f t="shared" si="6"/>
        <v>182.25</v>
      </c>
      <c r="AA12" s="1">
        <f t="shared" si="7"/>
        <v>761</v>
      </c>
      <c r="AB12" s="1"/>
      <c r="AC12" s="1"/>
      <c r="AD12" s="1"/>
      <c r="AE12" s="1"/>
      <c r="AF12" s="183" t="e">
        <f t="shared" si="8"/>
        <v>#DIV/0!</v>
      </c>
      <c r="AG12" s="1">
        <f t="shared" si="9"/>
        <v>0</v>
      </c>
      <c r="AH12" s="1"/>
      <c r="AI12" s="1"/>
      <c r="AJ12" s="1"/>
      <c r="AK12" s="1"/>
      <c r="AL12" s="183" t="e">
        <f t="shared" si="10"/>
        <v>#DIV/0!</v>
      </c>
      <c r="AM12" s="1">
        <f t="shared" si="11"/>
        <v>0</v>
      </c>
      <c r="AN12" s="1">
        <v>162</v>
      </c>
      <c r="AO12" s="1">
        <v>168</v>
      </c>
      <c r="AP12" s="1">
        <v>182</v>
      </c>
      <c r="AQ12" s="1">
        <v>187</v>
      </c>
      <c r="AR12" s="183">
        <f t="shared" si="12"/>
        <v>174.75</v>
      </c>
      <c r="AS12" s="1">
        <f t="shared" si="13"/>
        <v>731</v>
      </c>
      <c r="AT12" s="1"/>
      <c r="AU12" s="1"/>
      <c r="AV12" s="1"/>
      <c r="AW12" s="1"/>
      <c r="AX12" s="183" t="e">
        <f t="shared" si="14"/>
        <v>#DIV/0!</v>
      </c>
      <c r="AY12" s="1">
        <f t="shared" si="15"/>
        <v>0</v>
      </c>
      <c r="AZ12" s="1"/>
      <c r="BA12" s="1"/>
      <c r="BB12" s="1"/>
      <c r="BC12" s="1"/>
      <c r="BD12" s="183" t="e">
        <f t="shared" si="16"/>
        <v>#DIV/0!</v>
      </c>
      <c r="BE12" s="1">
        <f t="shared" si="17"/>
        <v>0</v>
      </c>
      <c r="BF12" s="1"/>
      <c r="BG12" s="1"/>
      <c r="BH12" s="1"/>
      <c r="BI12" s="1"/>
      <c r="BJ12" s="183" t="e">
        <f t="shared" si="18"/>
        <v>#DIV/0!</v>
      </c>
      <c r="BK12" s="1">
        <f t="shared" si="19"/>
        <v>0</v>
      </c>
      <c r="BL12" s="1">
        <v>184</v>
      </c>
      <c r="BM12" s="1">
        <v>167</v>
      </c>
      <c r="BN12" s="1">
        <v>166</v>
      </c>
      <c r="BO12" s="1">
        <v>168</v>
      </c>
      <c r="BP12" s="145">
        <f t="shared" si="20"/>
        <v>171.25</v>
      </c>
      <c r="BQ12" s="112">
        <f t="shared" si="21"/>
        <v>717</v>
      </c>
      <c r="BR12" s="1"/>
      <c r="BS12" s="1"/>
      <c r="BT12" s="1"/>
      <c r="BU12" s="1"/>
      <c r="BV12" s="145" t="e">
        <f t="shared" si="22"/>
        <v>#DIV/0!</v>
      </c>
      <c r="BW12" s="112">
        <f t="shared" si="23"/>
        <v>0</v>
      </c>
      <c r="BX12" s="1"/>
      <c r="BY12" s="1"/>
      <c r="BZ12" s="1"/>
      <c r="CA12" s="1"/>
      <c r="CB12" s="145" t="e">
        <f t="shared" si="24"/>
        <v>#DIV/0!</v>
      </c>
      <c r="CC12" s="112">
        <f t="shared" si="25"/>
        <v>0</v>
      </c>
      <c r="CD12" s="1"/>
      <c r="CE12" s="1"/>
      <c r="CF12" s="1"/>
      <c r="CG12" s="1"/>
      <c r="CH12" s="145" t="e">
        <f t="shared" si="26"/>
        <v>#DIV/0!</v>
      </c>
      <c r="CI12" s="112">
        <f t="shared" si="27"/>
        <v>0</v>
      </c>
      <c r="CJ12" s="1"/>
      <c r="CK12" s="1"/>
      <c r="CL12" s="1"/>
      <c r="CM12" s="1"/>
      <c r="CN12" s="13" t="e">
        <f t="shared" si="28"/>
        <v>#DIV/0!</v>
      </c>
      <c r="CO12" s="10">
        <f>C12*COUNT(CJ12:CM12)+CM12+CL12+CK12+CJ12</f>
        <v>0</v>
      </c>
      <c r="CP12" s="1"/>
      <c r="CQ12" s="1"/>
      <c r="CR12" s="1"/>
      <c r="CS12" s="1"/>
      <c r="CT12" s="13" t="e">
        <f t="shared" si="29"/>
        <v>#DIV/0!</v>
      </c>
      <c r="CU12" s="10">
        <f t="shared" si="30"/>
        <v>0</v>
      </c>
      <c r="CV12" s="116">
        <f t="shared" si="31"/>
        <v>186.5</v>
      </c>
      <c r="CW12" s="56">
        <f>LARGE((I12,O12,U12,AA12,AG12,AM12,AS12,AY12,BE12,BK12,BQ12,BW12,CC12,CI12,CO12,CU12),1)+LARGE((I12,O12,U12,AA12,AG12,AM12,AS12,AY12,BE12,BK12,BQ12,BW12,CC12,CI12,CO12,CU12),2)</f>
        <v>1492</v>
      </c>
    </row>
    <row r="13" spans="1:102" x14ac:dyDescent="0.2">
      <c r="A13" s="61">
        <v>10</v>
      </c>
      <c r="B13" s="180" t="s">
        <v>57</v>
      </c>
      <c r="C13" s="18"/>
      <c r="D13" s="9">
        <v>180</v>
      </c>
      <c r="E13" s="1">
        <v>201</v>
      </c>
      <c r="F13" s="1">
        <v>223</v>
      </c>
      <c r="G13" s="1">
        <v>204</v>
      </c>
      <c r="H13" s="183">
        <f t="shared" si="0"/>
        <v>202</v>
      </c>
      <c r="I13" s="1">
        <f t="shared" si="1"/>
        <v>808</v>
      </c>
      <c r="J13" s="1">
        <v>206</v>
      </c>
      <c r="K13" s="1">
        <v>201</v>
      </c>
      <c r="L13" s="1">
        <v>148</v>
      </c>
      <c r="M13" s="1">
        <v>246</v>
      </c>
      <c r="N13" s="183">
        <f t="shared" si="2"/>
        <v>200.25</v>
      </c>
      <c r="O13" s="1">
        <f t="shared" si="3"/>
        <v>801</v>
      </c>
      <c r="P13" s="1">
        <v>180</v>
      </c>
      <c r="Q13" s="1">
        <v>171</v>
      </c>
      <c r="R13" s="1">
        <v>187</v>
      </c>
      <c r="S13" s="1">
        <v>226</v>
      </c>
      <c r="T13" s="183">
        <f t="shared" si="4"/>
        <v>191</v>
      </c>
      <c r="U13" s="1">
        <f t="shared" si="5"/>
        <v>764</v>
      </c>
      <c r="V13" s="1"/>
      <c r="W13" s="1"/>
      <c r="X13" s="1"/>
      <c r="Y13" s="1"/>
      <c r="Z13" s="183" t="e">
        <f t="shared" si="6"/>
        <v>#DIV/0!</v>
      </c>
      <c r="AA13" s="1">
        <f t="shared" si="7"/>
        <v>0</v>
      </c>
      <c r="AB13" s="1"/>
      <c r="AC13" s="1"/>
      <c r="AD13" s="1"/>
      <c r="AE13" s="1"/>
      <c r="AF13" s="183" t="e">
        <f t="shared" si="8"/>
        <v>#DIV/0!</v>
      </c>
      <c r="AG13" s="1">
        <f t="shared" si="9"/>
        <v>0</v>
      </c>
      <c r="AH13" s="1"/>
      <c r="AI13" s="1"/>
      <c r="AJ13" s="1"/>
      <c r="AK13" s="1"/>
      <c r="AL13" s="183" t="e">
        <f t="shared" si="10"/>
        <v>#DIV/0!</v>
      </c>
      <c r="AM13" s="1">
        <f t="shared" si="11"/>
        <v>0</v>
      </c>
      <c r="AN13" s="1">
        <v>185</v>
      </c>
      <c r="AO13" s="1">
        <v>182</v>
      </c>
      <c r="AP13" s="1">
        <v>212</v>
      </c>
      <c r="AQ13" s="1">
        <v>153</v>
      </c>
      <c r="AR13" s="183">
        <f t="shared" si="12"/>
        <v>183</v>
      </c>
      <c r="AS13" s="1">
        <f t="shared" si="13"/>
        <v>732</v>
      </c>
      <c r="AT13" s="1">
        <v>205</v>
      </c>
      <c r="AU13" s="1">
        <v>150</v>
      </c>
      <c r="AV13" s="1">
        <v>203</v>
      </c>
      <c r="AW13" s="1">
        <v>205</v>
      </c>
      <c r="AX13" s="183">
        <f t="shared" si="14"/>
        <v>190.75</v>
      </c>
      <c r="AY13" s="1">
        <f t="shared" si="15"/>
        <v>763</v>
      </c>
      <c r="AZ13" s="1">
        <v>215</v>
      </c>
      <c r="BA13" s="1">
        <v>246</v>
      </c>
      <c r="BB13" s="1">
        <v>156</v>
      </c>
      <c r="BC13" s="1">
        <v>172</v>
      </c>
      <c r="BD13" s="183">
        <f t="shared" si="16"/>
        <v>197.25</v>
      </c>
      <c r="BE13" s="1">
        <f t="shared" si="17"/>
        <v>789</v>
      </c>
      <c r="BF13" s="1">
        <v>186</v>
      </c>
      <c r="BG13" s="1">
        <v>149</v>
      </c>
      <c r="BH13" s="1">
        <v>166</v>
      </c>
      <c r="BI13" s="1">
        <v>180</v>
      </c>
      <c r="BJ13" s="183">
        <f t="shared" si="18"/>
        <v>170.25</v>
      </c>
      <c r="BK13" s="1">
        <f t="shared" si="19"/>
        <v>681</v>
      </c>
      <c r="BL13" s="1">
        <v>177</v>
      </c>
      <c r="BM13" s="1">
        <v>170</v>
      </c>
      <c r="BN13" s="1">
        <v>161</v>
      </c>
      <c r="BO13" s="1">
        <v>181</v>
      </c>
      <c r="BP13" s="145">
        <f t="shared" si="20"/>
        <v>172.25</v>
      </c>
      <c r="BQ13" s="112">
        <f t="shared" si="21"/>
        <v>689</v>
      </c>
      <c r="BR13" s="1"/>
      <c r="BS13" s="1"/>
      <c r="BT13" s="1"/>
      <c r="BU13" s="1"/>
      <c r="BV13" s="145" t="e">
        <f t="shared" si="22"/>
        <v>#DIV/0!</v>
      </c>
      <c r="BW13" s="112">
        <f t="shared" si="23"/>
        <v>0</v>
      </c>
      <c r="BX13" s="1"/>
      <c r="BY13" s="1"/>
      <c r="BZ13" s="1"/>
      <c r="CA13" s="1"/>
      <c r="CB13" s="145" t="e">
        <f t="shared" si="24"/>
        <v>#DIV/0!</v>
      </c>
      <c r="CC13" s="112">
        <f t="shared" si="25"/>
        <v>0</v>
      </c>
      <c r="CD13" s="1"/>
      <c r="CE13" s="1"/>
      <c r="CF13" s="1"/>
      <c r="CG13" s="1"/>
      <c r="CH13" s="145" t="e">
        <f t="shared" si="26"/>
        <v>#DIV/0!</v>
      </c>
      <c r="CI13" s="112">
        <f t="shared" si="27"/>
        <v>0</v>
      </c>
      <c r="CJ13" s="1"/>
      <c r="CK13" s="1"/>
      <c r="CL13" s="1"/>
      <c r="CM13" s="1"/>
      <c r="CN13" s="157" t="e">
        <f t="shared" si="28"/>
        <v>#DIV/0!</v>
      </c>
      <c r="CO13" s="10">
        <f>CL13-CJ13</f>
        <v>0</v>
      </c>
      <c r="CP13" s="1"/>
      <c r="CQ13" s="1"/>
      <c r="CR13" s="1"/>
      <c r="CS13" s="1"/>
      <c r="CT13" s="13" t="e">
        <f t="shared" si="29"/>
        <v>#DIV/0!</v>
      </c>
      <c r="CU13" s="10">
        <f t="shared" si="30"/>
        <v>0</v>
      </c>
      <c r="CV13" s="116">
        <f t="shared" si="31"/>
        <v>201.125</v>
      </c>
      <c r="CW13" s="56">
        <f>LARGE((I13,O13,U13,AA13,AG13,AM13,AS13,AY13,BE13,BK13,BQ13,BW13,CC13,CI13,CO13,CU13),1)+LARGE((I13,O13,U13,AA13,AG13,AM13,AS13,AY13,BE13,BK13,BQ13,BW13,CC13,CI13,CO13,CU13),2)</f>
        <v>1609</v>
      </c>
      <c r="CX13" s="25"/>
    </row>
    <row r="14" spans="1:102" x14ac:dyDescent="0.2">
      <c r="A14" s="61">
        <v>11</v>
      </c>
      <c r="B14" s="207" t="s">
        <v>83</v>
      </c>
      <c r="C14" s="18">
        <v>8</v>
      </c>
      <c r="D14" s="9"/>
      <c r="E14" s="1"/>
      <c r="F14" s="1"/>
      <c r="G14" s="1"/>
      <c r="H14" s="183" t="e">
        <f t="shared" si="0"/>
        <v>#DIV/0!</v>
      </c>
      <c r="I14" s="1">
        <f t="shared" si="1"/>
        <v>0</v>
      </c>
      <c r="J14" s="1"/>
      <c r="K14" s="1"/>
      <c r="L14" s="1"/>
      <c r="M14" s="1"/>
      <c r="N14" s="183" t="e">
        <f t="shared" si="2"/>
        <v>#DIV/0!</v>
      </c>
      <c r="O14" s="1">
        <f t="shared" si="3"/>
        <v>0</v>
      </c>
      <c r="P14" s="1"/>
      <c r="Q14" s="1"/>
      <c r="R14" s="1"/>
      <c r="S14" s="1"/>
      <c r="T14" s="183" t="e">
        <f t="shared" si="4"/>
        <v>#DIV/0!</v>
      </c>
      <c r="U14" s="1">
        <f t="shared" si="5"/>
        <v>0</v>
      </c>
      <c r="V14" s="1"/>
      <c r="W14" s="1"/>
      <c r="X14" s="1"/>
      <c r="Y14" s="1"/>
      <c r="Z14" s="183" t="e">
        <f t="shared" si="6"/>
        <v>#DIV/0!</v>
      </c>
      <c r="AA14" s="1">
        <f t="shared" si="7"/>
        <v>0</v>
      </c>
      <c r="AB14" s="1"/>
      <c r="AC14" s="1"/>
      <c r="AD14" s="1"/>
      <c r="AE14" s="1"/>
      <c r="AF14" s="183" t="e">
        <f t="shared" si="8"/>
        <v>#DIV/0!</v>
      </c>
      <c r="AG14" s="1">
        <f t="shared" si="9"/>
        <v>0</v>
      </c>
      <c r="AH14" s="1"/>
      <c r="AI14" s="1"/>
      <c r="AJ14" s="1"/>
      <c r="AK14" s="1"/>
      <c r="AL14" s="183" t="e">
        <f t="shared" si="10"/>
        <v>#DIV/0!</v>
      </c>
      <c r="AM14" s="1">
        <f t="shared" si="11"/>
        <v>0</v>
      </c>
      <c r="AN14" s="1"/>
      <c r="AO14" s="1"/>
      <c r="AP14" s="1"/>
      <c r="AQ14" s="1"/>
      <c r="AR14" s="183" t="e">
        <f t="shared" si="12"/>
        <v>#DIV/0!</v>
      </c>
      <c r="AS14" s="1">
        <f t="shared" si="13"/>
        <v>0</v>
      </c>
      <c r="AT14" s="1"/>
      <c r="AU14" s="1"/>
      <c r="AV14" s="1"/>
      <c r="AW14" s="1"/>
      <c r="AX14" s="183" t="e">
        <f t="shared" si="14"/>
        <v>#DIV/0!</v>
      </c>
      <c r="AY14" s="1">
        <f t="shared" si="15"/>
        <v>0</v>
      </c>
      <c r="AZ14" s="1">
        <v>144</v>
      </c>
      <c r="BA14" s="1">
        <v>150</v>
      </c>
      <c r="BB14" s="1">
        <v>140</v>
      </c>
      <c r="BC14" s="1">
        <v>145</v>
      </c>
      <c r="BD14" s="183">
        <f t="shared" si="16"/>
        <v>144.75</v>
      </c>
      <c r="BE14" s="1">
        <f t="shared" si="17"/>
        <v>611</v>
      </c>
      <c r="BF14" s="1">
        <v>124</v>
      </c>
      <c r="BG14" s="1">
        <v>135</v>
      </c>
      <c r="BH14" s="1">
        <v>133</v>
      </c>
      <c r="BI14" s="1">
        <v>134</v>
      </c>
      <c r="BJ14" s="183">
        <f t="shared" si="18"/>
        <v>131.5</v>
      </c>
      <c r="BK14" s="1">
        <f t="shared" si="19"/>
        <v>558</v>
      </c>
      <c r="BL14" s="1">
        <v>176</v>
      </c>
      <c r="BM14" s="1">
        <v>132</v>
      </c>
      <c r="BN14" s="1">
        <v>151</v>
      </c>
      <c r="BO14" s="2">
        <v>124</v>
      </c>
      <c r="BP14" s="145">
        <f t="shared" si="20"/>
        <v>145.75</v>
      </c>
      <c r="BQ14" s="112">
        <f>C14*COUNT(BL14:BO14)+BO15+BN14+BM14+BL14</f>
        <v>685</v>
      </c>
      <c r="BR14" s="1"/>
      <c r="BS14" s="1"/>
      <c r="BT14" s="1"/>
      <c r="BU14" s="1"/>
      <c r="BV14" s="145" t="e">
        <f t="shared" si="22"/>
        <v>#DIV/0!</v>
      </c>
      <c r="BW14" s="112">
        <f t="shared" si="23"/>
        <v>0</v>
      </c>
      <c r="BX14" s="1"/>
      <c r="BY14" s="1"/>
      <c r="BZ14" s="1"/>
      <c r="CA14" s="1"/>
      <c r="CB14" s="145" t="e">
        <f t="shared" si="24"/>
        <v>#DIV/0!</v>
      </c>
      <c r="CC14" s="112">
        <f t="shared" si="25"/>
        <v>0</v>
      </c>
      <c r="CD14" s="1"/>
      <c r="CE14" s="1"/>
      <c r="CF14" s="1"/>
      <c r="CG14" s="1"/>
      <c r="CH14" s="145" t="e">
        <f t="shared" si="26"/>
        <v>#DIV/0!</v>
      </c>
      <c r="CI14" s="112">
        <f t="shared" si="27"/>
        <v>0</v>
      </c>
      <c r="CJ14" s="1"/>
      <c r="CK14" s="1"/>
      <c r="CL14" s="1"/>
      <c r="CM14" s="1"/>
      <c r="CN14" s="157" t="e">
        <f t="shared" si="28"/>
        <v>#DIV/0!</v>
      </c>
      <c r="CO14" s="10">
        <f>CL14-CJ14</f>
        <v>0</v>
      </c>
      <c r="CP14" s="1"/>
      <c r="CQ14" s="1"/>
      <c r="CR14" s="1"/>
      <c r="CS14" s="1"/>
      <c r="CT14" s="13" t="e">
        <f t="shared" si="29"/>
        <v>#DIV/0!</v>
      </c>
      <c r="CU14" s="10">
        <f t="shared" si="30"/>
        <v>0</v>
      </c>
      <c r="CV14" s="116">
        <f t="shared" si="31"/>
        <v>162</v>
      </c>
      <c r="CW14" s="56">
        <f>LARGE((I14,O14,U14,AA14,AG14,AM14,AS14,AY14,BE14,BK14,BQ14,BW14,CC14,CI14,CO14,CU14),1)+LARGE((I14,O14,U14,AA14,AG14,AM14,AS14,AY14,BE14,BK14,BQ14,BW14,CC14,CI14,CO14,CU14),2)</f>
        <v>1296</v>
      </c>
      <c r="CX14" s="25"/>
    </row>
    <row r="15" spans="1:102" x14ac:dyDescent="0.2">
      <c r="A15" s="61">
        <v>12</v>
      </c>
      <c r="B15" s="19" t="s">
        <v>79</v>
      </c>
      <c r="C15" s="18">
        <v>8</v>
      </c>
      <c r="D15" s="9"/>
      <c r="E15" s="1"/>
      <c r="F15" s="1"/>
      <c r="G15" s="1"/>
      <c r="H15" s="183" t="e">
        <f t="shared" si="0"/>
        <v>#DIV/0!</v>
      </c>
      <c r="I15" s="1">
        <f t="shared" si="1"/>
        <v>0</v>
      </c>
      <c r="J15" s="1"/>
      <c r="K15" s="1"/>
      <c r="L15" s="1"/>
      <c r="M15" s="1"/>
      <c r="N15" s="183" t="e">
        <f t="shared" si="2"/>
        <v>#DIV/0!</v>
      </c>
      <c r="O15" s="1">
        <f t="shared" si="3"/>
        <v>0</v>
      </c>
      <c r="P15" s="1"/>
      <c r="Q15" s="1"/>
      <c r="R15" s="1"/>
      <c r="S15" s="1"/>
      <c r="T15" s="183" t="e">
        <f t="shared" si="4"/>
        <v>#DIV/0!</v>
      </c>
      <c r="U15" s="1">
        <f t="shared" si="5"/>
        <v>0</v>
      </c>
      <c r="V15" s="1"/>
      <c r="W15" s="1"/>
      <c r="X15" s="1"/>
      <c r="Y15" s="1"/>
      <c r="Z15" s="183" t="e">
        <f t="shared" si="6"/>
        <v>#DIV/0!</v>
      </c>
      <c r="AA15" s="1">
        <f t="shared" si="7"/>
        <v>0</v>
      </c>
      <c r="AB15" s="1">
        <v>204</v>
      </c>
      <c r="AC15" s="1">
        <v>182</v>
      </c>
      <c r="AD15" s="1">
        <v>183</v>
      </c>
      <c r="AE15" s="1">
        <v>218</v>
      </c>
      <c r="AF15" s="183">
        <f t="shared" si="8"/>
        <v>196.75</v>
      </c>
      <c r="AG15" s="1">
        <f t="shared" si="9"/>
        <v>819</v>
      </c>
      <c r="AH15" s="1"/>
      <c r="AI15" s="1"/>
      <c r="AJ15" s="1"/>
      <c r="AK15" s="1"/>
      <c r="AL15" s="183" t="e">
        <f t="shared" si="10"/>
        <v>#DIV/0!</v>
      </c>
      <c r="AM15" s="1">
        <f t="shared" si="11"/>
        <v>0</v>
      </c>
      <c r="AN15" s="1"/>
      <c r="AO15" s="1"/>
      <c r="AP15" s="1"/>
      <c r="AQ15" s="1"/>
      <c r="AR15" s="183" t="e">
        <f t="shared" si="12"/>
        <v>#DIV/0!</v>
      </c>
      <c r="AS15" s="1">
        <f t="shared" si="13"/>
        <v>0</v>
      </c>
      <c r="AT15" s="1"/>
      <c r="AU15" s="1"/>
      <c r="AV15" s="1"/>
      <c r="AW15" s="1"/>
      <c r="AX15" s="183" t="e">
        <f t="shared" si="14"/>
        <v>#DIV/0!</v>
      </c>
      <c r="AY15" s="1">
        <f t="shared" si="15"/>
        <v>0</v>
      </c>
      <c r="AZ15" s="1">
        <v>166</v>
      </c>
      <c r="BA15" s="1">
        <v>212</v>
      </c>
      <c r="BB15" s="1">
        <v>149</v>
      </c>
      <c r="BC15" s="1">
        <v>193</v>
      </c>
      <c r="BD15" s="183">
        <f t="shared" si="16"/>
        <v>180</v>
      </c>
      <c r="BE15" s="1">
        <f t="shared" si="17"/>
        <v>752</v>
      </c>
      <c r="BF15" s="1">
        <v>210</v>
      </c>
      <c r="BG15" s="1">
        <v>184</v>
      </c>
      <c r="BH15" s="1">
        <v>160</v>
      </c>
      <c r="BI15" s="1">
        <v>172</v>
      </c>
      <c r="BJ15" s="183">
        <f t="shared" si="18"/>
        <v>181.5</v>
      </c>
      <c r="BK15" s="1">
        <f t="shared" si="19"/>
        <v>758</v>
      </c>
      <c r="BL15" s="1">
        <v>134</v>
      </c>
      <c r="BM15" s="1">
        <v>217</v>
      </c>
      <c r="BN15" s="1">
        <v>158</v>
      </c>
      <c r="BO15" s="1">
        <v>194</v>
      </c>
      <c r="BP15" s="145">
        <f t="shared" si="20"/>
        <v>175.75</v>
      </c>
      <c r="BQ15" s="112">
        <v>685</v>
      </c>
      <c r="BR15" s="1"/>
      <c r="BS15" s="1"/>
      <c r="BT15" s="1"/>
      <c r="BU15" s="1"/>
      <c r="BV15" s="145" t="e">
        <f t="shared" si="22"/>
        <v>#DIV/0!</v>
      </c>
      <c r="BW15" s="112">
        <f t="shared" si="23"/>
        <v>0</v>
      </c>
      <c r="BX15" s="1"/>
      <c r="BY15" s="1"/>
      <c r="BZ15" s="1"/>
      <c r="CA15" s="1"/>
      <c r="CB15" s="145" t="e">
        <f t="shared" si="24"/>
        <v>#DIV/0!</v>
      </c>
      <c r="CC15" s="112">
        <f t="shared" si="25"/>
        <v>0</v>
      </c>
      <c r="CD15" s="1"/>
      <c r="CE15" s="1"/>
      <c r="CF15" s="1"/>
      <c r="CG15" s="1"/>
      <c r="CH15" s="145" t="e">
        <f t="shared" si="26"/>
        <v>#DIV/0!</v>
      </c>
      <c r="CI15" s="112">
        <f t="shared" si="27"/>
        <v>0</v>
      </c>
      <c r="CJ15" s="1"/>
      <c r="CK15" s="1"/>
      <c r="CL15" s="1"/>
      <c r="CM15" s="1"/>
      <c r="CN15" s="157" t="e">
        <f t="shared" si="28"/>
        <v>#DIV/0!</v>
      </c>
      <c r="CO15" s="10">
        <f>CL15-CJ15</f>
        <v>0</v>
      </c>
      <c r="CP15" s="1"/>
      <c r="CQ15" s="1"/>
      <c r="CR15" s="1"/>
      <c r="CS15" s="1"/>
      <c r="CT15" s="13" t="e">
        <f t="shared" si="29"/>
        <v>#DIV/0!</v>
      </c>
      <c r="CU15" s="10">
        <f t="shared" si="30"/>
        <v>0</v>
      </c>
      <c r="CV15" s="116">
        <f t="shared" si="31"/>
        <v>197.125</v>
      </c>
      <c r="CW15" s="56">
        <f>LARGE((I15,O15,U15,AA15,AG15,AM15,AS15,AY15,BE15,BK15,BQ15,BW15,CC15,CI15,CO15,CU15),1)+LARGE((I15,O15,U15,AA15,AG15,AM15,AS15,AY15,BE15,BK15,BQ15,BW15,CC15,CI15,CO15,CU15),2)</f>
        <v>1577</v>
      </c>
      <c r="CX15" s="25"/>
    </row>
    <row r="16" spans="1:102" s="34" customFormat="1" x14ac:dyDescent="0.2">
      <c r="A16" s="84">
        <v>13</v>
      </c>
      <c r="B16" s="34" t="s">
        <v>59</v>
      </c>
      <c r="C16" s="63"/>
      <c r="D16" s="71">
        <v>182</v>
      </c>
      <c r="E16" s="72">
        <v>160</v>
      </c>
      <c r="F16" s="72">
        <v>128</v>
      </c>
      <c r="G16" s="72">
        <v>162</v>
      </c>
      <c r="H16" s="184">
        <f t="shared" si="0"/>
        <v>158</v>
      </c>
      <c r="I16" s="72">
        <f t="shared" si="1"/>
        <v>632</v>
      </c>
      <c r="J16" s="72">
        <v>198</v>
      </c>
      <c r="K16" s="72">
        <v>217</v>
      </c>
      <c r="L16" s="72">
        <v>165</v>
      </c>
      <c r="M16" s="72">
        <v>159</v>
      </c>
      <c r="N16" s="184">
        <f t="shared" si="2"/>
        <v>184.75</v>
      </c>
      <c r="O16" s="72">
        <f t="shared" si="3"/>
        <v>739</v>
      </c>
      <c r="P16" s="72">
        <v>203</v>
      </c>
      <c r="Q16" s="72">
        <v>192</v>
      </c>
      <c r="R16" s="72">
        <v>225</v>
      </c>
      <c r="S16" s="72">
        <v>254</v>
      </c>
      <c r="T16" s="184">
        <f t="shared" si="4"/>
        <v>218.5</v>
      </c>
      <c r="U16" s="72">
        <f t="shared" si="5"/>
        <v>874</v>
      </c>
      <c r="V16" s="72">
        <v>166</v>
      </c>
      <c r="W16" s="72">
        <v>139</v>
      </c>
      <c r="X16" s="72">
        <v>140</v>
      </c>
      <c r="Y16" s="72">
        <v>189</v>
      </c>
      <c r="Z16" s="184">
        <f t="shared" si="6"/>
        <v>158.5</v>
      </c>
      <c r="AA16" s="72">
        <f t="shared" si="7"/>
        <v>634</v>
      </c>
      <c r="AB16" s="72">
        <v>146</v>
      </c>
      <c r="AC16" s="72">
        <v>198</v>
      </c>
      <c r="AD16" s="72">
        <v>206</v>
      </c>
      <c r="AE16" s="72">
        <v>196</v>
      </c>
      <c r="AF16" s="184">
        <f t="shared" si="8"/>
        <v>186.5</v>
      </c>
      <c r="AG16" s="72">
        <f t="shared" si="9"/>
        <v>746</v>
      </c>
      <c r="AH16" s="72"/>
      <c r="AI16" s="72"/>
      <c r="AJ16" s="1"/>
      <c r="AK16" s="72"/>
      <c r="AL16" s="184" t="e">
        <f t="shared" si="10"/>
        <v>#DIV/0!</v>
      </c>
      <c r="AM16" s="72">
        <f t="shared" si="11"/>
        <v>0</v>
      </c>
      <c r="AN16" s="72"/>
      <c r="AO16" s="72"/>
      <c r="AP16" s="72"/>
      <c r="AQ16" s="72"/>
      <c r="AR16" s="184" t="e">
        <f t="shared" si="12"/>
        <v>#DIV/0!</v>
      </c>
      <c r="AS16" s="72">
        <f t="shared" si="13"/>
        <v>0</v>
      </c>
      <c r="AT16" s="72"/>
      <c r="AU16" s="72"/>
      <c r="AV16" s="72"/>
      <c r="AW16" s="72"/>
      <c r="AX16" s="184" t="e">
        <f t="shared" si="14"/>
        <v>#DIV/0!</v>
      </c>
      <c r="AY16" s="72">
        <f t="shared" si="15"/>
        <v>0</v>
      </c>
      <c r="AZ16" s="72">
        <v>192</v>
      </c>
      <c r="BA16" s="72">
        <v>235</v>
      </c>
      <c r="BB16" s="1">
        <v>231</v>
      </c>
      <c r="BC16" s="72">
        <v>141</v>
      </c>
      <c r="BD16" s="184">
        <f t="shared" si="16"/>
        <v>199.75</v>
      </c>
      <c r="BE16" s="72">
        <f t="shared" si="17"/>
        <v>799</v>
      </c>
      <c r="BF16" s="72">
        <v>214</v>
      </c>
      <c r="BG16" s="72">
        <v>160</v>
      </c>
      <c r="BH16" s="72">
        <v>204</v>
      </c>
      <c r="BI16" s="72">
        <v>267</v>
      </c>
      <c r="BJ16" s="184">
        <f t="shared" si="18"/>
        <v>211.25</v>
      </c>
      <c r="BK16" s="72">
        <f t="shared" si="19"/>
        <v>845</v>
      </c>
      <c r="BL16" s="72">
        <v>178</v>
      </c>
      <c r="BM16" s="72">
        <v>161</v>
      </c>
      <c r="BN16" s="1">
        <v>172</v>
      </c>
      <c r="BO16" s="1">
        <v>173</v>
      </c>
      <c r="BP16" s="73">
        <f t="shared" si="20"/>
        <v>171</v>
      </c>
      <c r="BQ16" s="74">
        <f>C16*COUNT(BL16:BO16)+BO16+BN16+BM16+BL16</f>
        <v>684</v>
      </c>
      <c r="BR16" s="72"/>
      <c r="BS16" s="72"/>
      <c r="BT16" s="72"/>
      <c r="BU16" s="72"/>
      <c r="BV16" s="146" t="e">
        <f t="shared" si="22"/>
        <v>#DIV/0!</v>
      </c>
      <c r="BW16" s="147">
        <f t="shared" si="23"/>
        <v>0</v>
      </c>
      <c r="BX16" s="72"/>
      <c r="BY16" s="72"/>
      <c r="BZ16" s="72"/>
      <c r="CA16" s="72"/>
      <c r="CB16" s="146" t="e">
        <f t="shared" si="24"/>
        <v>#DIV/0!</v>
      </c>
      <c r="CC16" s="147">
        <f t="shared" si="25"/>
        <v>0</v>
      </c>
      <c r="CD16" s="72"/>
      <c r="CE16" s="72"/>
      <c r="CF16" s="72"/>
      <c r="CG16" s="72"/>
      <c r="CH16" s="146" t="e">
        <f t="shared" si="26"/>
        <v>#DIV/0!</v>
      </c>
      <c r="CI16" s="147">
        <f t="shared" si="27"/>
        <v>0</v>
      </c>
      <c r="CJ16" s="72"/>
      <c r="CK16" s="72"/>
      <c r="CL16" s="72"/>
      <c r="CM16" s="72"/>
      <c r="CN16" s="158" t="e">
        <f t="shared" si="28"/>
        <v>#DIV/0!</v>
      </c>
      <c r="CO16" s="10">
        <f>CL16-CJ16</f>
        <v>0</v>
      </c>
      <c r="CP16" s="72"/>
      <c r="CQ16" s="72"/>
      <c r="CR16" s="72"/>
      <c r="CS16" s="72"/>
      <c r="CT16" s="73" t="e">
        <f t="shared" si="29"/>
        <v>#DIV/0!</v>
      </c>
      <c r="CU16" s="74">
        <f t="shared" si="30"/>
        <v>0</v>
      </c>
      <c r="CV16" s="118">
        <f t="shared" si="31"/>
        <v>214.875</v>
      </c>
      <c r="CW16" s="75">
        <f>LARGE((I16,O16,U16,AA16,AG16,AM16,AS16,AY16,BE16,BK16,BQ16,BW16,CC16,CI16,CO16,CU16),1)+LARGE((I16,O16,U16,AA16,AG16,AM16,AS16,AY16,BE16,BK16,BQ16,BW16,CC16,CI16,CO16,CU16),2)</f>
        <v>1719</v>
      </c>
      <c r="CX16" s="125"/>
    </row>
    <row r="17" spans="1:102" x14ac:dyDescent="0.2">
      <c r="A17" s="84">
        <v>14</v>
      </c>
      <c r="B17" s="34" t="s">
        <v>52</v>
      </c>
      <c r="C17" s="63">
        <v>8</v>
      </c>
      <c r="D17" s="71">
        <v>127</v>
      </c>
      <c r="E17" s="72">
        <v>159</v>
      </c>
      <c r="F17" s="72">
        <v>197</v>
      </c>
      <c r="G17" s="72">
        <v>157</v>
      </c>
      <c r="H17" s="184">
        <f t="shared" si="0"/>
        <v>160</v>
      </c>
      <c r="I17" s="72">
        <f t="shared" si="1"/>
        <v>672</v>
      </c>
      <c r="J17" s="72">
        <v>210</v>
      </c>
      <c r="K17" s="72">
        <v>150</v>
      </c>
      <c r="L17" s="72">
        <v>152</v>
      </c>
      <c r="M17" s="72">
        <v>178</v>
      </c>
      <c r="N17" s="184">
        <f t="shared" si="2"/>
        <v>172.5</v>
      </c>
      <c r="O17" s="72">
        <f t="shared" si="3"/>
        <v>722</v>
      </c>
      <c r="P17" s="72">
        <v>214</v>
      </c>
      <c r="Q17" s="72">
        <v>169</v>
      </c>
      <c r="R17" s="72">
        <v>211</v>
      </c>
      <c r="S17" s="72">
        <v>171</v>
      </c>
      <c r="T17" s="184">
        <f t="shared" si="4"/>
        <v>191.25</v>
      </c>
      <c r="U17" s="72">
        <f t="shared" si="5"/>
        <v>797</v>
      </c>
      <c r="V17" s="72">
        <v>176</v>
      </c>
      <c r="W17" s="72">
        <v>165</v>
      </c>
      <c r="X17" s="72">
        <v>159</v>
      </c>
      <c r="Y17" s="72">
        <v>140</v>
      </c>
      <c r="Z17" s="184">
        <f t="shared" si="6"/>
        <v>160</v>
      </c>
      <c r="AA17" s="72">
        <f t="shared" si="7"/>
        <v>672</v>
      </c>
      <c r="AB17" s="72"/>
      <c r="AC17" s="72"/>
      <c r="AD17" s="72"/>
      <c r="AE17" s="72"/>
      <c r="AF17" s="184" t="e">
        <f t="shared" si="8"/>
        <v>#DIV/0!</v>
      </c>
      <c r="AG17" s="72">
        <f t="shared" si="9"/>
        <v>0</v>
      </c>
      <c r="AH17" s="72"/>
      <c r="AI17" s="72"/>
      <c r="AJ17" s="1"/>
      <c r="AK17" s="72"/>
      <c r="AL17" s="184" t="e">
        <f t="shared" si="10"/>
        <v>#DIV/0!</v>
      </c>
      <c r="AM17" s="72">
        <f t="shared" si="11"/>
        <v>0</v>
      </c>
      <c r="AN17" s="72"/>
      <c r="AO17" s="72"/>
      <c r="AP17" s="72"/>
      <c r="AQ17" s="72"/>
      <c r="AR17" s="184" t="e">
        <f t="shared" si="12"/>
        <v>#DIV/0!</v>
      </c>
      <c r="AS17" s="72">
        <f t="shared" si="13"/>
        <v>0</v>
      </c>
      <c r="AT17" s="72"/>
      <c r="AU17" s="72"/>
      <c r="AV17" s="72"/>
      <c r="AW17" s="72"/>
      <c r="AX17" s="184" t="e">
        <f t="shared" si="14"/>
        <v>#DIV/0!</v>
      </c>
      <c r="AY17" s="72">
        <f t="shared" si="15"/>
        <v>0</v>
      </c>
      <c r="AZ17" s="72">
        <v>175</v>
      </c>
      <c r="BA17" s="72">
        <v>188</v>
      </c>
      <c r="BB17" s="1">
        <v>177</v>
      </c>
      <c r="BC17" s="72">
        <v>136</v>
      </c>
      <c r="BD17" s="184">
        <f t="shared" si="16"/>
        <v>169</v>
      </c>
      <c r="BE17" s="72">
        <f t="shared" si="17"/>
        <v>708</v>
      </c>
      <c r="BF17" s="72">
        <v>159</v>
      </c>
      <c r="BG17" s="72">
        <v>200</v>
      </c>
      <c r="BH17" s="72">
        <v>213</v>
      </c>
      <c r="BI17" s="72">
        <v>153</v>
      </c>
      <c r="BJ17" s="184">
        <f t="shared" si="18"/>
        <v>181.25</v>
      </c>
      <c r="BK17" s="72">
        <f t="shared" si="19"/>
        <v>757</v>
      </c>
      <c r="BL17" s="72">
        <v>147</v>
      </c>
      <c r="BM17" s="72">
        <v>161</v>
      </c>
      <c r="BN17" s="72">
        <v>156</v>
      </c>
      <c r="BO17" s="72">
        <v>138</v>
      </c>
      <c r="BP17" s="146">
        <f t="shared" si="20"/>
        <v>150.5</v>
      </c>
      <c r="BQ17" s="147">
        <f>C17*COUNT(BL17:BO17)+BO17+BN17+BM17+BL17</f>
        <v>634</v>
      </c>
      <c r="BR17" s="72"/>
      <c r="BS17" s="72"/>
      <c r="BT17" s="72"/>
      <c r="BU17" s="72"/>
      <c r="BV17" s="146" t="e">
        <f t="shared" si="22"/>
        <v>#DIV/0!</v>
      </c>
      <c r="BW17" s="147">
        <f t="shared" si="23"/>
        <v>0</v>
      </c>
      <c r="BX17" s="72"/>
      <c r="BY17" s="72"/>
      <c r="BZ17" s="72"/>
      <c r="CA17" s="72"/>
      <c r="CB17" s="146" t="e">
        <f t="shared" si="24"/>
        <v>#DIV/0!</v>
      </c>
      <c r="CC17" s="147">
        <f t="shared" si="25"/>
        <v>0</v>
      </c>
      <c r="CD17" s="72"/>
      <c r="CE17" s="72"/>
      <c r="CF17" s="72"/>
      <c r="CG17" s="72"/>
      <c r="CH17" s="146" t="e">
        <f t="shared" si="26"/>
        <v>#DIV/0!</v>
      </c>
      <c r="CI17" s="147">
        <f t="shared" si="27"/>
        <v>0</v>
      </c>
      <c r="CJ17" s="72"/>
      <c r="CK17" s="72"/>
      <c r="CL17" s="72"/>
      <c r="CM17" s="72"/>
      <c r="CN17" s="158" t="e">
        <f t="shared" si="28"/>
        <v>#DIV/0!</v>
      </c>
      <c r="CO17" s="10">
        <f>CL17-CJ17</f>
        <v>0</v>
      </c>
      <c r="CP17" s="72"/>
      <c r="CQ17" s="72"/>
      <c r="CR17" s="72"/>
      <c r="CS17" s="72"/>
      <c r="CT17" s="73" t="e">
        <f t="shared" si="29"/>
        <v>#DIV/0!</v>
      </c>
      <c r="CU17" s="74">
        <f t="shared" si="30"/>
        <v>0</v>
      </c>
      <c r="CV17" s="118">
        <f t="shared" si="31"/>
        <v>194.25</v>
      </c>
      <c r="CW17" s="75">
        <f>LARGE((I17,O17,U17,AA17,AG17,AM17,AS17,AY17,BE17,BK17,BQ17,BW17,CC17,CI17,CO17,CU17),1)+LARGE((I17,O17,U17,AA17,AG17,AM17,AS17,AY17,BE17,BK17,BQ17,BW17,CC17,CI17,CO17,CU17),2)</f>
        <v>1554</v>
      </c>
      <c r="CX17" s="25"/>
    </row>
    <row r="18" spans="1:102" x14ac:dyDescent="0.2">
      <c r="A18" s="84">
        <v>15</v>
      </c>
      <c r="B18" s="181" t="s">
        <v>69</v>
      </c>
      <c r="C18" s="63"/>
      <c r="D18" s="71">
        <v>116</v>
      </c>
      <c r="E18" s="72">
        <v>124</v>
      </c>
      <c r="F18" s="72">
        <v>178</v>
      </c>
      <c r="G18" s="72">
        <v>170</v>
      </c>
      <c r="H18" s="184">
        <f t="shared" si="0"/>
        <v>147</v>
      </c>
      <c r="I18" s="72">
        <f t="shared" si="1"/>
        <v>588</v>
      </c>
      <c r="J18" s="72">
        <v>136</v>
      </c>
      <c r="K18" s="72">
        <v>160</v>
      </c>
      <c r="L18" s="72">
        <v>166</v>
      </c>
      <c r="M18" s="72">
        <v>138</v>
      </c>
      <c r="N18" s="184">
        <f t="shared" si="2"/>
        <v>150</v>
      </c>
      <c r="O18" s="72">
        <f t="shared" si="3"/>
        <v>600</v>
      </c>
      <c r="P18" s="72"/>
      <c r="Q18" s="72"/>
      <c r="R18" s="72"/>
      <c r="S18" s="72"/>
      <c r="T18" s="184" t="e">
        <f t="shared" si="4"/>
        <v>#DIV/0!</v>
      </c>
      <c r="U18" s="72">
        <f t="shared" si="5"/>
        <v>0</v>
      </c>
      <c r="V18" s="72"/>
      <c r="W18" s="72"/>
      <c r="X18" s="72"/>
      <c r="Y18" s="72"/>
      <c r="Z18" s="184" t="e">
        <f t="shared" si="6"/>
        <v>#DIV/0!</v>
      </c>
      <c r="AA18" s="72">
        <f t="shared" si="7"/>
        <v>0</v>
      </c>
      <c r="AB18" s="72">
        <v>153</v>
      </c>
      <c r="AC18" s="72">
        <v>163</v>
      </c>
      <c r="AD18" s="72">
        <v>171</v>
      </c>
      <c r="AE18" s="72">
        <v>152</v>
      </c>
      <c r="AF18" s="184">
        <f t="shared" si="8"/>
        <v>159.75</v>
      </c>
      <c r="AG18" s="72">
        <f t="shared" si="9"/>
        <v>639</v>
      </c>
      <c r="AH18" s="72"/>
      <c r="AI18" s="72"/>
      <c r="AJ18" s="1"/>
      <c r="AK18" s="72"/>
      <c r="AL18" s="184" t="e">
        <f t="shared" si="10"/>
        <v>#DIV/0!</v>
      </c>
      <c r="AM18" s="72">
        <f t="shared" si="11"/>
        <v>0</v>
      </c>
      <c r="AN18" s="72">
        <v>148</v>
      </c>
      <c r="AO18" s="72">
        <v>129</v>
      </c>
      <c r="AP18" s="72">
        <v>170</v>
      </c>
      <c r="AQ18" s="72">
        <v>104</v>
      </c>
      <c r="AR18" s="184">
        <f t="shared" si="12"/>
        <v>137.75</v>
      </c>
      <c r="AS18" s="72">
        <f t="shared" si="13"/>
        <v>551</v>
      </c>
      <c r="AT18" s="72">
        <v>142</v>
      </c>
      <c r="AU18" s="72">
        <v>169</v>
      </c>
      <c r="AV18" s="72">
        <v>189</v>
      </c>
      <c r="AW18" s="72">
        <v>139</v>
      </c>
      <c r="AX18" s="184">
        <f t="shared" si="14"/>
        <v>159.75</v>
      </c>
      <c r="AY18" s="72">
        <f t="shared" si="15"/>
        <v>639</v>
      </c>
      <c r="AZ18" s="72">
        <v>163</v>
      </c>
      <c r="BA18" s="72">
        <v>135</v>
      </c>
      <c r="BB18" s="1">
        <v>136</v>
      </c>
      <c r="BC18" s="72">
        <v>168</v>
      </c>
      <c r="BD18" s="184">
        <f t="shared" si="16"/>
        <v>150.5</v>
      </c>
      <c r="BE18" s="72">
        <f t="shared" si="17"/>
        <v>602</v>
      </c>
      <c r="BF18" s="72">
        <v>117</v>
      </c>
      <c r="BG18" s="72">
        <v>161</v>
      </c>
      <c r="BH18" s="72">
        <v>171</v>
      </c>
      <c r="BI18" s="72">
        <v>171</v>
      </c>
      <c r="BJ18" s="184">
        <f t="shared" si="18"/>
        <v>155</v>
      </c>
      <c r="BK18" s="72">
        <f t="shared" si="19"/>
        <v>620</v>
      </c>
      <c r="BL18" s="72">
        <v>141</v>
      </c>
      <c r="BM18" s="72">
        <v>132</v>
      </c>
      <c r="BN18" s="72">
        <v>155</v>
      </c>
      <c r="BO18" s="72">
        <v>185</v>
      </c>
      <c r="BP18" s="146">
        <f t="shared" si="20"/>
        <v>153.25</v>
      </c>
      <c r="BQ18" s="147">
        <f>C18*COUNT(BL18:BO18)+BO18+BN18+BM18+BL18</f>
        <v>613</v>
      </c>
      <c r="BR18" s="72"/>
      <c r="BS18" s="72"/>
      <c r="BT18" s="72"/>
      <c r="BU18" s="72"/>
      <c r="BV18" s="73" t="e">
        <f t="shared" si="22"/>
        <v>#DIV/0!</v>
      </c>
      <c r="BW18" s="74">
        <f t="shared" si="23"/>
        <v>0</v>
      </c>
      <c r="BX18" s="72"/>
      <c r="BY18" s="72"/>
      <c r="BZ18" s="72"/>
      <c r="CA18" s="72"/>
      <c r="CB18" s="73" t="e">
        <f t="shared" si="24"/>
        <v>#DIV/0!</v>
      </c>
      <c r="CC18" s="74">
        <f t="shared" si="25"/>
        <v>0</v>
      </c>
      <c r="CD18" s="72"/>
      <c r="CE18" s="72"/>
      <c r="CF18" s="72"/>
      <c r="CG18" s="72"/>
      <c r="CH18" s="73" t="e">
        <f t="shared" si="26"/>
        <v>#DIV/0!</v>
      </c>
      <c r="CI18" s="74">
        <f t="shared" si="27"/>
        <v>0</v>
      </c>
      <c r="CJ18" s="72"/>
      <c r="CK18" s="72"/>
      <c r="CL18" s="72"/>
      <c r="CM18" s="72"/>
      <c r="CN18" s="73" t="e">
        <f t="shared" si="28"/>
        <v>#DIV/0!</v>
      </c>
      <c r="CO18" s="10">
        <f>C18*COUNT(CJ18:CM18)+CM18+CL18+CK18+CJ18</f>
        <v>0</v>
      </c>
      <c r="CP18" s="72"/>
      <c r="CQ18" s="72"/>
      <c r="CR18" s="72"/>
      <c r="CS18" s="72"/>
      <c r="CT18" s="73" t="e">
        <f t="shared" si="29"/>
        <v>#DIV/0!</v>
      </c>
      <c r="CU18" s="74">
        <f t="shared" si="30"/>
        <v>0</v>
      </c>
      <c r="CV18" s="118">
        <f t="shared" si="31"/>
        <v>159.75</v>
      </c>
      <c r="CW18" s="75">
        <f>LARGE((I18,O18,U18,AA18,AG18,AM18,AS18,AY18,BE18,BK18,BQ18,BW18,CC18,CI18,CO18,CU18),1)+LARGE((I18,O18,U18,AA18,AG18,AM18,AS18,AY18,BE18,BK18,BQ18,BW18,CC18,CI18,CO18,CU18),2)</f>
        <v>1278</v>
      </c>
      <c r="CX18" s="25"/>
    </row>
    <row r="19" spans="1:102" x14ac:dyDescent="0.2">
      <c r="A19" s="70">
        <v>16</v>
      </c>
      <c r="B19" s="180" t="s">
        <v>66</v>
      </c>
      <c r="C19" s="18">
        <v>8</v>
      </c>
      <c r="D19" s="9">
        <v>135</v>
      </c>
      <c r="E19" s="1">
        <v>147</v>
      </c>
      <c r="F19" s="1">
        <v>137</v>
      </c>
      <c r="G19" s="1">
        <v>116</v>
      </c>
      <c r="H19" s="183">
        <f t="shared" si="0"/>
        <v>133.75</v>
      </c>
      <c r="I19" s="1">
        <f t="shared" si="1"/>
        <v>567</v>
      </c>
      <c r="J19" s="1"/>
      <c r="K19" s="1"/>
      <c r="L19" s="1"/>
      <c r="M19" s="1"/>
      <c r="N19" s="183" t="e">
        <f t="shared" si="2"/>
        <v>#DIV/0!</v>
      </c>
      <c r="O19" s="1">
        <f t="shared" si="3"/>
        <v>0</v>
      </c>
      <c r="P19" s="1">
        <v>168</v>
      </c>
      <c r="Q19" s="1">
        <v>163</v>
      </c>
      <c r="R19" s="1">
        <v>160</v>
      </c>
      <c r="S19" s="1">
        <v>121</v>
      </c>
      <c r="T19" s="183">
        <f t="shared" si="4"/>
        <v>153</v>
      </c>
      <c r="U19" s="1">
        <f t="shared" si="5"/>
        <v>644</v>
      </c>
      <c r="V19" s="1"/>
      <c r="W19" s="1"/>
      <c r="X19" s="1"/>
      <c r="Y19" s="1"/>
      <c r="Z19" s="183" t="e">
        <f t="shared" si="6"/>
        <v>#DIV/0!</v>
      </c>
      <c r="AA19" s="1">
        <f t="shared" si="7"/>
        <v>0</v>
      </c>
      <c r="AB19" s="1"/>
      <c r="AC19" s="1"/>
      <c r="AD19" s="1"/>
      <c r="AE19" s="1"/>
      <c r="AF19" s="183" t="e">
        <f t="shared" si="8"/>
        <v>#DIV/0!</v>
      </c>
      <c r="AG19" s="1">
        <f t="shared" si="9"/>
        <v>0</v>
      </c>
      <c r="AH19" s="1"/>
      <c r="AI19" s="1"/>
      <c r="AJ19" s="1"/>
      <c r="AK19" s="1"/>
      <c r="AL19" s="183" t="e">
        <f t="shared" si="10"/>
        <v>#DIV/0!</v>
      </c>
      <c r="AM19" s="1">
        <f t="shared" si="11"/>
        <v>0</v>
      </c>
      <c r="AN19" s="1"/>
      <c r="AO19" s="1"/>
      <c r="AP19" s="1"/>
      <c r="AQ19" s="1"/>
      <c r="AR19" s="183" t="e">
        <f t="shared" si="12"/>
        <v>#DIV/0!</v>
      </c>
      <c r="AS19" s="1">
        <f t="shared" si="13"/>
        <v>0</v>
      </c>
      <c r="AT19" s="1">
        <v>164</v>
      </c>
      <c r="AU19" s="1">
        <v>156</v>
      </c>
      <c r="AV19" s="1">
        <v>122</v>
      </c>
      <c r="AW19" s="1">
        <v>170</v>
      </c>
      <c r="AX19" s="183">
        <f t="shared" si="14"/>
        <v>153</v>
      </c>
      <c r="AY19" s="1">
        <f t="shared" si="15"/>
        <v>644</v>
      </c>
      <c r="AZ19" s="1">
        <v>129</v>
      </c>
      <c r="BA19" s="1">
        <v>140</v>
      </c>
      <c r="BB19" s="1">
        <v>108</v>
      </c>
      <c r="BC19" s="1">
        <v>203</v>
      </c>
      <c r="BD19" s="145">
        <f t="shared" si="16"/>
        <v>145</v>
      </c>
      <c r="BE19" s="112">
        <f t="shared" si="17"/>
        <v>612</v>
      </c>
      <c r="BF19" s="1"/>
      <c r="BG19" s="1"/>
      <c r="BH19" s="1"/>
      <c r="BI19" s="1"/>
      <c r="BJ19" s="145" t="e">
        <f t="shared" si="18"/>
        <v>#DIV/0!</v>
      </c>
      <c r="BK19" s="112">
        <f t="shared" si="19"/>
        <v>0</v>
      </c>
      <c r="BL19" s="1">
        <v>115</v>
      </c>
      <c r="BM19" s="1">
        <v>137</v>
      </c>
      <c r="BN19" s="1">
        <v>126</v>
      </c>
      <c r="BO19" s="1">
        <v>149</v>
      </c>
      <c r="BP19" s="145">
        <f t="shared" si="20"/>
        <v>131.75</v>
      </c>
      <c r="BQ19" s="112">
        <f>C19*COUNT(BL19:BO19)+BO19+BN19+BM19+BL19</f>
        <v>559</v>
      </c>
      <c r="BR19" s="1"/>
      <c r="BS19" s="1"/>
      <c r="BT19" s="1"/>
      <c r="BU19" s="1"/>
      <c r="BV19" s="145" t="e">
        <f t="shared" si="22"/>
        <v>#DIV/0!</v>
      </c>
      <c r="BW19" s="112">
        <f t="shared" si="23"/>
        <v>0</v>
      </c>
      <c r="BX19" s="1"/>
      <c r="BY19" s="1"/>
      <c r="BZ19" s="1"/>
      <c r="CA19" s="1"/>
      <c r="CB19" s="145" t="e">
        <f t="shared" si="24"/>
        <v>#DIV/0!</v>
      </c>
      <c r="CC19" s="112">
        <f t="shared" si="25"/>
        <v>0</v>
      </c>
      <c r="CD19" s="1"/>
      <c r="CE19" s="1"/>
      <c r="CF19" s="1"/>
      <c r="CG19" s="1"/>
      <c r="CH19" s="145" t="e">
        <f t="shared" si="26"/>
        <v>#DIV/0!</v>
      </c>
      <c r="CI19" s="112">
        <f t="shared" si="27"/>
        <v>0</v>
      </c>
      <c r="CJ19" s="1"/>
      <c r="CK19" s="1"/>
      <c r="CL19" s="1"/>
      <c r="CM19" s="1"/>
      <c r="CN19" s="157" t="e">
        <f t="shared" si="28"/>
        <v>#DIV/0!</v>
      </c>
      <c r="CO19" s="10">
        <f>CL19-CJ19</f>
        <v>0</v>
      </c>
      <c r="CP19" s="1"/>
      <c r="CQ19" s="1"/>
      <c r="CR19" s="1"/>
      <c r="CS19" s="1"/>
      <c r="CT19" s="13" t="e">
        <f t="shared" si="29"/>
        <v>#DIV/0!</v>
      </c>
      <c r="CU19" s="10">
        <f t="shared" si="30"/>
        <v>0</v>
      </c>
      <c r="CV19" s="116">
        <f t="shared" si="31"/>
        <v>161</v>
      </c>
      <c r="CW19" s="56">
        <f>LARGE((I19,O19,U19,AA19,AG19,AM19,AS19,AY19,BE19,BK19,BQ19,BW19,CC19,CI19,CO19,CU19),1)+LARGE((I19,O19,U19,AA19,AG19,AM19,AS19,AY19,BE19,BK19,BQ19,BW19,CC19,CI19,CO19,CU19),2)</f>
        <v>1288</v>
      </c>
      <c r="CX19" s="25"/>
    </row>
    <row r="20" spans="1:102" x14ac:dyDescent="0.2">
      <c r="A20" s="84">
        <v>17</v>
      </c>
      <c r="B20" s="34" t="s">
        <v>61</v>
      </c>
      <c r="C20" s="63">
        <v>8</v>
      </c>
      <c r="D20" s="71">
        <v>132</v>
      </c>
      <c r="E20" s="72">
        <v>158</v>
      </c>
      <c r="F20" s="72">
        <v>200</v>
      </c>
      <c r="G20" s="72">
        <v>194</v>
      </c>
      <c r="H20" s="184">
        <f t="shared" si="0"/>
        <v>171</v>
      </c>
      <c r="I20" s="72">
        <f t="shared" si="1"/>
        <v>716</v>
      </c>
      <c r="J20" s="72">
        <v>168</v>
      </c>
      <c r="K20" s="72">
        <v>158</v>
      </c>
      <c r="L20" s="72">
        <v>137</v>
      </c>
      <c r="M20" s="72">
        <v>179</v>
      </c>
      <c r="N20" s="184">
        <f t="shared" si="2"/>
        <v>160.5</v>
      </c>
      <c r="O20" s="72">
        <f t="shared" si="3"/>
        <v>674</v>
      </c>
      <c r="P20" s="72">
        <v>137</v>
      </c>
      <c r="Q20" s="72">
        <v>186</v>
      </c>
      <c r="R20" s="72">
        <v>133</v>
      </c>
      <c r="S20" s="72">
        <v>191</v>
      </c>
      <c r="T20" s="184">
        <f t="shared" si="4"/>
        <v>161.75</v>
      </c>
      <c r="U20" s="72">
        <f t="shared" si="5"/>
        <v>679</v>
      </c>
      <c r="V20" s="72"/>
      <c r="W20" s="72"/>
      <c r="X20" s="72"/>
      <c r="Y20" s="72"/>
      <c r="Z20" s="184" t="e">
        <f t="shared" si="6"/>
        <v>#DIV/0!</v>
      </c>
      <c r="AA20" s="72">
        <f t="shared" si="7"/>
        <v>0</v>
      </c>
      <c r="AB20" s="72"/>
      <c r="AC20" s="72"/>
      <c r="AD20" s="72"/>
      <c r="AE20" s="72"/>
      <c r="AF20" s="184" t="e">
        <f t="shared" si="8"/>
        <v>#DIV/0!</v>
      </c>
      <c r="AG20" s="72">
        <f t="shared" si="9"/>
        <v>0</v>
      </c>
      <c r="AH20" s="72"/>
      <c r="AI20" s="72"/>
      <c r="AJ20" s="1"/>
      <c r="AK20" s="72"/>
      <c r="AL20" s="184" t="e">
        <f t="shared" si="10"/>
        <v>#DIV/0!</v>
      </c>
      <c r="AM20" s="72">
        <f t="shared" si="11"/>
        <v>0</v>
      </c>
      <c r="AN20" s="72">
        <v>162</v>
      </c>
      <c r="AO20" s="72">
        <v>168</v>
      </c>
      <c r="AP20" s="72">
        <v>182</v>
      </c>
      <c r="AQ20" s="72">
        <v>187</v>
      </c>
      <c r="AR20" s="184">
        <f t="shared" si="12"/>
        <v>174.75</v>
      </c>
      <c r="AS20" s="72">
        <f t="shared" si="13"/>
        <v>731</v>
      </c>
      <c r="AT20" s="72">
        <v>165</v>
      </c>
      <c r="AU20" s="72">
        <v>187</v>
      </c>
      <c r="AV20" s="72">
        <v>166</v>
      </c>
      <c r="AW20" s="72">
        <v>192</v>
      </c>
      <c r="AX20" s="184">
        <f t="shared" si="14"/>
        <v>177.5</v>
      </c>
      <c r="AY20" s="72">
        <f t="shared" si="15"/>
        <v>742</v>
      </c>
      <c r="AZ20" s="72"/>
      <c r="BA20" s="72"/>
      <c r="BB20" s="72"/>
      <c r="BC20" s="72"/>
      <c r="BD20" s="184" t="e">
        <f t="shared" si="16"/>
        <v>#DIV/0!</v>
      </c>
      <c r="BE20" s="72">
        <f t="shared" si="17"/>
        <v>0</v>
      </c>
      <c r="BF20" s="72"/>
      <c r="BG20" s="72"/>
      <c r="BH20" s="72"/>
      <c r="BI20" s="72"/>
      <c r="BJ20" s="184" t="e">
        <f t="shared" si="18"/>
        <v>#DIV/0!</v>
      </c>
      <c r="BK20" s="72">
        <f t="shared" si="19"/>
        <v>0</v>
      </c>
      <c r="BL20" s="72"/>
      <c r="BM20" s="72"/>
      <c r="BN20" s="72"/>
      <c r="BO20" s="72"/>
      <c r="BP20" s="73" t="e">
        <f t="shared" ref="BP20:BP41" si="32">AVERAGE(BL20:BO20)</f>
        <v>#DIV/0!</v>
      </c>
      <c r="BQ20" s="74">
        <f t="shared" ref="BQ20:BQ41" si="33">C20*COUNT(BL20:BO20)+BO20+BN20+BM20+BL20</f>
        <v>0</v>
      </c>
      <c r="BR20" s="72"/>
      <c r="BS20" s="72"/>
      <c r="BT20" s="72"/>
      <c r="BU20" s="72"/>
      <c r="BV20" s="73" t="e">
        <f t="shared" si="22"/>
        <v>#DIV/0!</v>
      </c>
      <c r="BW20" s="74">
        <f t="shared" si="23"/>
        <v>0</v>
      </c>
      <c r="BX20" s="72"/>
      <c r="BY20" s="72"/>
      <c r="BZ20" s="72"/>
      <c r="CA20" s="72"/>
      <c r="CB20" s="73" t="e">
        <f t="shared" si="24"/>
        <v>#DIV/0!</v>
      </c>
      <c r="CC20" s="74">
        <f t="shared" si="25"/>
        <v>0</v>
      </c>
      <c r="CD20" s="72"/>
      <c r="CE20" s="72"/>
      <c r="CF20" s="72"/>
      <c r="CG20" s="72"/>
      <c r="CH20" s="73" t="e">
        <f t="shared" si="26"/>
        <v>#DIV/0!</v>
      </c>
      <c r="CI20" s="74">
        <f t="shared" si="27"/>
        <v>0</v>
      </c>
      <c r="CJ20" s="72"/>
      <c r="CK20" s="72"/>
      <c r="CL20" s="72"/>
      <c r="CM20" s="72"/>
      <c r="CN20" s="73" t="e">
        <f t="shared" si="28"/>
        <v>#DIV/0!</v>
      </c>
      <c r="CO20" s="10">
        <f>C20*COUNT(CJ20:CM20)+CM20+CL20+CK20+CJ20</f>
        <v>0</v>
      </c>
      <c r="CP20" s="72"/>
      <c r="CQ20" s="72"/>
      <c r="CR20" s="72"/>
      <c r="CS20" s="72"/>
      <c r="CT20" s="73" t="e">
        <f t="shared" si="29"/>
        <v>#DIV/0!</v>
      </c>
      <c r="CU20" s="74">
        <f t="shared" si="30"/>
        <v>0</v>
      </c>
      <c r="CV20" s="118">
        <f t="shared" si="31"/>
        <v>184.125</v>
      </c>
      <c r="CW20" s="75">
        <f>LARGE((I20,O20,U20,AA20,AG20,AM20,AS20,AY20,BE20,BK20,BQ20,BW20,CC20,CI20,CO20,CU20),1)+LARGE((I20,O20,U20,AA20,AG20,AM20,AS20,AY20,BE20,BK20,BQ20,BW20,CC20,CI20,CO20,CU20),2)</f>
        <v>1473</v>
      </c>
      <c r="CX20" s="25"/>
    </row>
    <row r="21" spans="1:102" x14ac:dyDescent="0.2">
      <c r="A21" s="70">
        <v>18</v>
      </c>
      <c r="B21" s="19" t="s">
        <v>54</v>
      </c>
      <c r="C21" s="18">
        <v>8</v>
      </c>
      <c r="D21" s="9">
        <v>155</v>
      </c>
      <c r="E21" s="1">
        <v>176</v>
      </c>
      <c r="F21" s="1">
        <v>169</v>
      </c>
      <c r="G21" s="1">
        <v>175</v>
      </c>
      <c r="H21" s="183">
        <f t="shared" si="0"/>
        <v>168.75</v>
      </c>
      <c r="I21" s="1">
        <f t="shared" si="1"/>
        <v>707</v>
      </c>
      <c r="J21" s="1">
        <v>201</v>
      </c>
      <c r="K21" s="1">
        <v>174</v>
      </c>
      <c r="L21" s="1">
        <v>233</v>
      </c>
      <c r="M21" s="1">
        <v>145</v>
      </c>
      <c r="N21" s="183">
        <f t="shared" si="2"/>
        <v>188.25</v>
      </c>
      <c r="O21" s="1">
        <f t="shared" si="3"/>
        <v>785</v>
      </c>
      <c r="P21" s="1">
        <v>193</v>
      </c>
      <c r="Q21" s="1">
        <v>162</v>
      </c>
      <c r="R21" s="1">
        <v>179</v>
      </c>
      <c r="S21" s="1">
        <v>171</v>
      </c>
      <c r="T21" s="183">
        <f t="shared" si="4"/>
        <v>176.25</v>
      </c>
      <c r="U21" s="1">
        <f t="shared" si="5"/>
        <v>737</v>
      </c>
      <c r="V21" s="1">
        <v>184</v>
      </c>
      <c r="W21" s="1">
        <v>200</v>
      </c>
      <c r="X21" s="1">
        <v>184</v>
      </c>
      <c r="Y21" s="1">
        <v>159</v>
      </c>
      <c r="Z21" s="183">
        <f t="shared" si="6"/>
        <v>181.75</v>
      </c>
      <c r="AA21" s="1">
        <f t="shared" si="7"/>
        <v>759</v>
      </c>
      <c r="AB21" s="1"/>
      <c r="AC21" s="1"/>
      <c r="AD21" s="1"/>
      <c r="AE21" s="1"/>
      <c r="AF21" s="183" t="e">
        <f t="shared" si="8"/>
        <v>#DIV/0!</v>
      </c>
      <c r="AG21" s="1">
        <f t="shared" si="9"/>
        <v>0</v>
      </c>
      <c r="AH21" s="1"/>
      <c r="AI21" s="1"/>
      <c r="AJ21" s="1"/>
      <c r="AK21" s="1"/>
      <c r="AL21" s="183" t="e">
        <f t="shared" si="10"/>
        <v>#DIV/0!</v>
      </c>
      <c r="AM21" s="1">
        <f t="shared" si="11"/>
        <v>0</v>
      </c>
      <c r="AN21" s="1"/>
      <c r="AO21" s="1"/>
      <c r="AP21" s="1"/>
      <c r="AQ21" s="1"/>
      <c r="AR21" s="183" t="e">
        <f t="shared" si="12"/>
        <v>#DIV/0!</v>
      </c>
      <c r="AS21" s="1">
        <f t="shared" si="13"/>
        <v>0</v>
      </c>
      <c r="AT21" s="1">
        <v>182</v>
      </c>
      <c r="AU21" s="1">
        <v>171</v>
      </c>
      <c r="AV21" s="1">
        <v>168</v>
      </c>
      <c r="AW21" s="1">
        <v>189</v>
      </c>
      <c r="AX21" s="183">
        <f t="shared" si="14"/>
        <v>177.5</v>
      </c>
      <c r="AY21" s="1">
        <f t="shared" si="15"/>
        <v>742</v>
      </c>
      <c r="AZ21" s="1">
        <v>178</v>
      </c>
      <c r="BA21" s="1">
        <v>245</v>
      </c>
      <c r="BB21" s="1">
        <v>188</v>
      </c>
      <c r="BC21" s="1">
        <v>235</v>
      </c>
      <c r="BD21" s="183">
        <f t="shared" si="16"/>
        <v>211.5</v>
      </c>
      <c r="BE21" s="1">
        <f t="shared" si="17"/>
        <v>878</v>
      </c>
      <c r="BF21" s="1">
        <v>182</v>
      </c>
      <c r="BG21" s="1">
        <v>213</v>
      </c>
      <c r="BH21" s="1">
        <v>199</v>
      </c>
      <c r="BI21" s="1">
        <v>192</v>
      </c>
      <c r="BJ21" s="13">
        <f t="shared" si="18"/>
        <v>196.5</v>
      </c>
      <c r="BK21" s="10">
        <f t="shared" si="19"/>
        <v>818</v>
      </c>
      <c r="BL21" s="1"/>
      <c r="BM21" s="1"/>
      <c r="BN21" s="1"/>
      <c r="BO21" s="1"/>
      <c r="BP21" s="145" t="e">
        <f t="shared" si="32"/>
        <v>#DIV/0!</v>
      </c>
      <c r="BQ21" s="112">
        <f t="shared" si="33"/>
        <v>0</v>
      </c>
      <c r="BR21" s="1"/>
      <c r="BS21" s="1"/>
      <c r="BT21" s="1"/>
      <c r="BU21" s="1"/>
      <c r="BV21" s="145" t="e">
        <f t="shared" si="22"/>
        <v>#DIV/0!</v>
      </c>
      <c r="BW21" s="112">
        <f t="shared" si="23"/>
        <v>0</v>
      </c>
      <c r="BX21" s="1"/>
      <c r="BY21" s="1"/>
      <c r="BZ21" s="1"/>
      <c r="CA21" s="1"/>
      <c r="CB21" s="145" t="e">
        <f t="shared" si="24"/>
        <v>#DIV/0!</v>
      </c>
      <c r="CC21" s="112">
        <f t="shared" si="25"/>
        <v>0</v>
      </c>
      <c r="CD21" s="1"/>
      <c r="CE21" s="1"/>
      <c r="CF21" s="1"/>
      <c r="CG21" s="1"/>
      <c r="CH21" s="145" t="e">
        <f t="shared" si="26"/>
        <v>#DIV/0!</v>
      </c>
      <c r="CI21" s="112">
        <f t="shared" si="27"/>
        <v>0</v>
      </c>
      <c r="CJ21" s="1"/>
      <c r="CK21" s="1"/>
      <c r="CL21" s="1"/>
      <c r="CM21" s="1"/>
      <c r="CN21" s="157" t="e">
        <f t="shared" si="28"/>
        <v>#DIV/0!</v>
      </c>
      <c r="CO21" s="10">
        <f>CL21-CJ21</f>
        <v>0</v>
      </c>
      <c r="CP21" s="1"/>
      <c r="CQ21" s="1"/>
      <c r="CR21" s="1"/>
      <c r="CS21" s="1"/>
      <c r="CT21" s="13" t="e">
        <f t="shared" si="29"/>
        <v>#DIV/0!</v>
      </c>
      <c r="CU21" s="10">
        <f t="shared" si="30"/>
        <v>0</v>
      </c>
      <c r="CV21" s="116">
        <f t="shared" si="31"/>
        <v>212</v>
      </c>
      <c r="CW21" s="56">
        <f>LARGE((I21,O21,U21,AA21,AG21,AM21,AS21,AY21,BE21,BK21,BQ21,BW21,CC21,CI21,CO21,CU21),1)+LARGE((I21,O21,U21,AA21,AG21,AM21,AS21,AY21,BE21,BK21,BQ21,BW21,CC21,CI21,CO21,CU21),2)</f>
        <v>1696</v>
      </c>
      <c r="CX21" s="25"/>
    </row>
    <row r="22" spans="1:102" x14ac:dyDescent="0.2">
      <c r="A22" s="31">
        <v>19</v>
      </c>
      <c r="B22" s="19" t="s">
        <v>65</v>
      </c>
      <c r="C22" s="18">
        <v>8</v>
      </c>
      <c r="D22" s="9">
        <v>179</v>
      </c>
      <c r="E22" s="176">
        <v>225</v>
      </c>
      <c r="F22" s="1">
        <v>169</v>
      </c>
      <c r="G22" s="1">
        <v>155</v>
      </c>
      <c r="H22" s="183">
        <f t="shared" si="0"/>
        <v>182</v>
      </c>
      <c r="I22" s="1">
        <f t="shared" si="1"/>
        <v>760</v>
      </c>
      <c r="J22" s="1">
        <v>154</v>
      </c>
      <c r="K22" s="1">
        <v>155</v>
      </c>
      <c r="L22" s="1">
        <v>140</v>
      </c>
      <c r="M22" s="1">
        <v>207</v>
      </c>
      <c r="N22" s="183">
        <f t="shared" si="2"/>
        <v>164</v>
      </c>
      <c r="O22" s="1">
        <f t="shared" si="3"/>
        <v>688</v>
      </c>
      <c r="P22" s="1"/>
      <c r="Q22" s="1"/>
      <c r="R22" s="1"/>
      <c r="S22" s="1"/>
      <c r="T22" s="183" t="e">
        <f t="shared" si="4"/>
        <v>#DIV/0!</v>
      </c>
      <c r="U22" s="1">
        <f t="shared" si="5"/>
        <v>0</v>
      </c>
      <c r="V22" s="1"/>
      <c r="W22" s="1"/>
      <c r="X22" s="1"/>
      <c r="Y22" s="1"/>
      <c r="Z22" s="183" t="e">
        <f t="shared" si="6"/>
        <v>#DIV/0!</v>
      </c>
      <c r="AA22" s="1">
        <f t="shared" si="7"/>
        <v>0</v>
      </c>
      <c r="AB22" s="1">
        <v>191</v>
      </c>
      <c r="AC22" s="1">
        <v>173</v>
      </c>
      <c r="AD22" s="1">
        <v>167</v>
      </c>
      <c r="AE22" s="1">
        <v>155</v>
      </c>
      <c r="AF22" s="183">
        <f t="shared" si="8"/>
        <v>171.5</v>
      </c>
      <c r="AG22" s="1">
        <f t="shared" si="9"/>
        <v>718</v>
      </c>
      <c r="AH22" s="1"/>
      <c r="AI22" s="1"/>
      <c r="AJ22" s="1"/>
      <c r="AK22" s="1"/>
      <c r="AL22" s="183" t="e">
        <f t="shared" si="10"/>
        <v>#DIV/0!</v>
      </c>
      <c r="AM22" s="1">
        <f t="shared" si="11"/>
        <v>0</v>
      </c>
      <c r="AN22" s="1"/>
      <c r="AO22" s="1"/>
      <c r="AP22" s="1"/>
      <c r="AQ22" s="1"/>
      <c r="AR22" s="183" t="e">
        <f t="shared" si="12"/>
        <v>#DIV/0!</v>
      </c>
      <c r="AS22" s="1">
        <f t="shared" si="13"/>
        <v>0</v>
      </c>
      <c r="AT22" s="1"/>
      <c r="AU22" s="1"/>
      <c r="AV22" s="1"/>
      <c r="AW22" s="1"/>
      <c r="AX22" s="183" t="e">
        <f t="shared" si="14"/>
        <v>#DIV/0!</v>
      </c>
      <c r="AY22" s="1">
        <f t="shared" si="15"/>
        <v>0</v>
      </c>
      <c r="AZ22" s="1">
        <v>183</v>
      </c>
      <c r="BA22" s="1">
        <v>212</v>
      </c>
      <c r="BB22" s="1">
        <v>148</v>
      </c>
      <c r="BC22" s="1">
        <v>199</v>
      </c>
      <c r="BD22" s="183">
        <f t="shared" si="16"/>
        <v>185.5</v>
      </c>
      <c r="BE22" s="1">
        <f t="shared" si="17"/>
        <v>774</v>
      </c>
      <c r="BF22" s="1">
        <v>169</v>
      </c>
      <c r="BG22" s="1">
        <v>192</v>
      </c>
      <c r="BH22" s="1">
        <v>161</v>
      </c>
      <c r="BI22" s="1">
        <v>167</v>
      </c>
      <c r="BJ22" s="145">
        <f t="shared" si="18"/>
        <v>172.25</v>
      </c>
      <c r="BK22" s="112">
        <f t="shared" si="19"/>
        <v>721</v>
      </c>
      <c r="BL22" s="1"/>
      <c r="BM22" s="1"/>
      <c r="BN22" s="1"/>
      <c r="BO22" s="1"/>
      <c r="BP22" s="145" t="e">
        <f t="shared" si="32"/>
        <v>#DIV/0!</v>
      </c>
      <c r="BQ22" s="112">
        <f t="shared" si="33"/>
        <v>0</v>
      </c>
      <c r="BR22" s="1"/>
      <c r="BS22" s="1"/>
      <c r="BT22" s="1"/>
      <c r="BU22" s="1"/>
      <c r="BV22" s="145" t="e">
        <f t="shared" si="22"/>
        <v>#DIV/0!</v>
      </c>
      <c r="BW22" s="112">
        <f t="shared" si="23"/>
        <v>0</v>
      </c>
      <c r="BX22" s="1"/>
      <c r="BY22" s="1"/>
      <c r="BZ22" s="1"/>
      <c r="CA22" s="1"/>
      <c r="CB22" s="145" t="e">
        <f t="shared" si="24"/>
        <v>#DIV/0!</v>
      </c>
      <c r="CC22" s="112">
        <f t="shared" si="25"/>
        <v>0</v>
      </c>
      <c r="CD22" s="1"/>
      <c r="CE22" s="1"/>
      <c r="CF22" s="1"/>
      <c r="CG22" s="1"/>
      <c r="CH22" s="145" t="e">
        <f t="shared" si="26"/>
        <v>#DIV/0!</v>
      </c>
      <c r="CI22" s="112">
        <f t="shared" si="27"/>
        <v>0</v>
      </c>
      <c r="CJ22" s="1"/>
      <c r="CK22" s="1"/>
      <c r="CL22" s="1"/>
      <c r="CM22" s="1"/>
      <c r="CN22" s="157" t="e">
        <f t="shared" si="28"/>
        <v>#DIV/0!</v>
      </c>
      <c r="CO22" s="10">
        <f>CL22-CJ22</f>
        <v>0</v>
      </c>
      <c r="CP22" s="1"/>
      <c r="CQ22" s="1"/>
      <c r="CR22" s="1"/>
      <c r="CS22" s="1"/>
      <c r="CT22" s="13" t="e">
        <f t="shared" si="29"/>
        <v>#DIV/0!</v>
      </c>
      <c r="CU22" s="10">
        <f t="shared" si="30"/>
        <v>0</v>
      </c>
      <c r="CV22" s="116">
        <f t="shared" si="31"/>
        <v>191.75</v>
      </c>
      <c r="CW22" s="56">
        <f>LARGE((I22,O22,U22,AA22,AG22,AM22,AS22,AY22,BE22,BK22,BQ22,BW22,CC22,CI22,CO22,CU22),1)+LARGE((I22,O22,U22,AA22,AG22,AM22,AS22,AY22,BE22,BK22,BQ22,BW22,CC22,CI22,CO22,CU22),2)</f>
        <v>1534</v>
      </c>
      <c r="CX22" s="32"/>
    </row>
    <row r="23" spans="1:102" x14ac:dyDescent="0.2">
      <c r="A23" s="31">
        <v>20</v>
      </c>
      <c r="B23" s="180" t="s">
        <v>68</v>
      </c>
      <c r="C23" s="18">
        <v>8</v>
      </c>
      <c r="D23" s="9">
        <v>167</v>
      </c>
      <c r="E23" s="1">
        <v>171</v>
      </c>
      <c r="F23" s="1">
        <v>150</v>
      </c>
      <c r="G23" s="1">
        <v>178</v>
      </c>
      <c r="H23" s="183">
        <f t="shared" si="0"/>
        <v>166.5</v>
      </c>
      <c r="I23" s="1">
        <f t="shared" si="1"/>
        <v>698</v>
      </c>
      <c r="J23" s="1">
        <v>176</v>
      </c>
      <c r="K23" s="1">
        <v>174</v>
      </c>
      <c r="L23" s="1">
        <v>167</v>
      </c>
      <c r="M23" s="1">
        <v>155</v>
      </c>
      <c r="N23" s="183">
        <f t="shared" si="2"/>
        <v>168</v>
      </c>
      <c r="O23" s="1">
        <f t="shared" si="3"/>
        <v>704</v>
      </c>
      <c r="P23" s="1"/>
      <c r="Q23" s="1"/>
      <c r="R23" s="1"/>
      <c r="S23" s="1"/>
      <c r="T23" s="183" t="e">
        <f t="shared" si="4"/>
        <v>#DIV/0!</v>
      </c>
      <c r="U23" s="1">
        <f t="shared" si="5"/>
        <v>0</v>
      </c>
      <c r="V23" s="1">
        <v>132</v>
      </c>
      <c r="W23" s="1">
        <v>137</v>
      </c>
      <c r="X23" s="1">
        <v>160</v>
      </c>
      <c r="Y23" s="1">
        <v>183</v>
      </c>
      <c r="Z23" s="183">
        <f t="shared" si="6"/>
        <v>153</v>
      </c>
      <c r="AA23" s="1">
        <f t="shared" si="7"/>
        <v>644</v>
      </c>
      <c r="AB23" s="1"/>
      <c r="AC23" s="1"/>
      <c r="AD23" s="1"/>
      <c r="AE23" s="1"/>
      <c r="AF23" s="183" t="e">
        <f t="shared" si="8"/>
        <v>#DIV/0!</v>
      </c>
      <c r="AG23" s="1">
        <f t="shared" si="9"/>
        <v>0</v>
      </c>
      <c r="AH23" s="1"/>
      <c r="AI23" s="1"/>
      <c r="AJ23" s="1"/>
      <c r="AK23" s="1"/>
      <c r="AL23" s="183" t="e">
        <f t="shared" si="10"/>
        <v>#DIV/0!</v>
      </c>
      <c r="AM23" s="1">
        <f t="shared" si="11"/>
        <v>0</v>
      </c>
      <c r="AN23" s="1"/>
      <c r="AO23" s="1"/>
      <c r="AP23" s="1"/>
      <c r="AQ23" s="1"/>
      <c r="AR23" s="183" t="e">
        <f t="shared" si="12"/>
        <v>#DIV/0!</v>
      </c>
      <c r="AS23" s="1">
        <f t="shared" si="13"/>
        <v>0</v>
      </c>
      <c r="AT23" s="1"/>
      <c r="AU23" s="1"/>
      <c r="AV23" s="1"/>
      <c r="AW23" s="1"/>
      <c r="AX23" s="183" t="e">
        <f t="shared" si="14"/>
        <v>#DIV/0!</v>
      </c>
      <c r="AY23" s="1">
        <f t="shared" si="15"/>
        <v>0</v>
      </c>
      <c r="AZ23" s="1">
        <v>158</v>
      </c>
      <c r="BA23" s="1">
        <v>151</v>
      </c>
      <c r="BB23" s="1">
        <v>143</v>
      </c>
      <c r="BC23" s="1">
        <v>211</v>
      </c>
      <c r="BD23" s="183">
        <f t="shared" si="16"/>
        <v>165.75</v>
      </c>
      <c r="BE23" s="1">
        <f t="shared" si="17"/>
        <v>695</v>
      </c>
      <c r="BF23" s="1">
        <v>151</v>
      </c>
      <c r="BG23" s="1">
        <v>183</v>
      </c>
      <c r="BH23" s="1">
        <v>153</v>
      </c>
      <c r="BI23" s="1">
        <v>156</v>
      </c>
      <c r="BJ23" s="145">
        <f t="shared" si="18"/>
        <v>160.75</v>
      </c>
      <c r="BK23" s="112">
        <f t="shared" si="19"/>
        <v>675</v>
      </c>
      <c r="BL23" s="1"/>
      <c r="BM23" s="1"/>
      <c r="BN23" s="1"/>
      <c r="BO23" s="1"/>
      <c r="BP23" s="145" t="e">
        <f t="shared" si="32"/>
        <v>#DIV/0!</v>
      </c>
      <c r="BQ23" s="112">
        <f t="shared" si="33"/>
        <v>0</v>
      </c>
      <c r="BR23" s="1"/>
      <c r="BS23" s="1"/>
      <c r="BT23" s="1"/>
      <c r="BU23" s="1"/>
      <c r="BV23" s="145" t="e">
        <f t="shared" si="22"/>
        <v>#DIV/0!</v>
      </c>
      <c r="BW23" s="112">
        <f t="shared" si="23"/>
        <v>0</v>
      </c>
      <c r="BX23" s="1"/>
      <c r="BY23" s="1"/>
      <c r="BZ23" s="1"/>
      <c r="CA23" s="1"/>
      <c r="CB23" s="145" t="e">
        <f t="shared" si="24"/>
        <v>#DIV/0!</v>
      </c>
      <c r="CC23" s="112">
        <f t="shared" si="25"/>
        <v>0</v>
      </c>
      <c r="CD23" s="1"/>
      <c r="CE23" s="1"/>
      <c r="CF23" s="1"/>
      <c r="CG23" s="1"/>
      <c r="CH23" s="145" t="e">
        <f t="shared" si="26"/>
        <v>#DIV/0!</v>
      </c>
      <c r="CI23" s="112">
        <f t="shared" si="27"/>
        <v>0</v>
      </c>
      <c r="CJ23" s="1"/>
      <c r="CK23" s="1"/>
      <c r="CL23" s="1"/>
      <c r="CM23" s="1"/>
      <c r="CN23" s="13" t="e">
        <f t="shared" si="28"/>
        <v>#DIV/0!</v>
      </c>
      <c r="CO23" s="10">
        <f>C23*COUNT(CJ23:CM23)+CM23+CL23+CK23+CJ23</f>
        <v>0</v>
      </c>
      <c r="CP23" s="1"/>
      <c r="CQ23" s="1"/>
      <c r="CR23" s="1"/>
      <c r="CS23" s="1"/>
      <c r="CT23" s="13" t="e">
        <f t="shared" si="29"/>
        <v>#DIV/0!</v>
      </c>
      <c r="CU23" s="10">
        <f t="shared" si="30"/>
        <v>0</v>
      </c>
      <c r="CV23" s="116">
        <f t="shared" si="31"/>
        <v>175.25</v>
      </c>
      <c r="CW23" s="56">
        <f>LARGE((I23,O23,U23,AA23,AG23,AM23,AS23,AY23,BE23,BK23,BQ23,BW23,CC23,CI23,CO23,CU23),1)+LARGE((I23,O23,U23,AA23,AG23,AM23,AS23,AY23,BE23,BK23,BQ23,BW23,CC23,CI23,CO23,CU23),2)</f>
        <v>1402</v>
      </c>
      <c r="CX23" s="33"/>
    </row>
    <row r="24" spans="1:102" x14ac:dyDescent="0.2">
      <c r="A24" s="31">
        <v>21</v>
      </c>
      <c r="B24" s="19" t="s">
        <v>62</v>
      </c>
      <c r="C24" s="18"/>
      <c r="D24" s="9">
        <v>151</v>
      </c>
      <c r="E24" s="1">
        <v>186</v>
      </c>
      <c r="F24" s="176">
        <v>232</v>
      </c>
      <c r="G24" s="1">
        <v>183</v>
      </c>
      <c r="H24" s="183">
        <f t="shared" si="0"/>
        <v>188</v>
      </c>
      <c r="I24" s="1">
        <f t="shared" si="1"/>
        <v>752</v>
      </c>
      <c r="J24" s="1">
        <v>181</v>
      </c>
      <c r="K24" s="1">
        <v>148</v>
      </c>
      <c r="L24" s="1">
        <v>148</v>
      </c>
      <c r="M24" s="1">
        <v>146</v>
      </c>
      <c r="N24" s="183">
        <f t="shared" si="2"/>
        <v>155.75</v>
      </c>
      <c r="O24" s="1">
        <f t="shared" si="3"/>
        <v>623</v>
      </c>
      <c r="P24" s="1">
        <v>184</v>
      </c>
      <c r="Q24" s="1">
        <v>160</v>
      </c>
      <c r="R24" s="1">
        <v>186</v>
      </c>
      <c r="S24" s="1">
        <v>153</v>
      </c>
      <c r="T24" s="183">
        <f t="shared" si="4"/>
        <v>170.75</v>
      </c>
      <c r="U24" s="1">
        <f t="shared" si="5"/>
        <v>683</v>
      </c>
      <c r="V24" s="1"/>
      <c r="W24" s="1"/>
      <c r="X24" s="1"/>
      <c r="Y24" s="1"/>
      <c r="Z24" s="183" t="e">
        <f t="shared" si="6"/>
        <v>#DIV/0!</v>
      </c>
      <c r="AA24" s="1">
        <f t="shared" si="7"/>
        <v>0</v>
      </c>
      <c r="AB24" s="1"/>
      <c r="AC24" s="1"/>
      <c r="AD24" s="1"/>
      <c r="AE24" s="1"/>
      <c r="AF24" s="183" t="e">
        <f t="shared" si="8"/>
        <v>#DIV/0!</v>
      </c>
      <c r="AG24" s="1">
        <f t="shared" si="9"/>
        <v>0</v>
      </c>
      <c r="AH24" s="1"/>
      <c r="AI24" s="1"/>
      <c r="AJ24" s="1"/>
      <c r="AK24" s="1"/>
      <c r="AL24" s="183" t="e">
        <f t="shared" si="10"/>
        <v>#DIV/0!</v>
      </c>
      <c r="AM24" s="1">
        <f t="shared" si="11"/>
        <v>0</v>
      </c>
      <c r="AN24" s="1"/>
      <c r="AO24" s="1"/>
      <c r="AP24" s="1"/>
      <c r="AQ24" s="1"/>
      <c r="AR24" s="183" t="e">
        <f t="shared" si="12"/>
        <v>#DIV/0!</v>
      </c>
      <c r="AS24" s="1">
        <f t="shared" si="13"/>
        <v>0</v>
      </c>
      <c r="AT24" s="1">
        <v>155</v>
      </c>
      <c r="AU24" s="1">
        <v>213</v>
      </c>
      <c r="AV24" s="1">
        <v>180</v>
      </c>
      <c r="AW24" s="1">
        <v>186</v>
      </c>
      <c r="AX24" s="183">
        <f t="shared" si="14"/>
        <v>183.5</v>
      </c>
      <c r="AY24" s="1">
        <f t="shared" si="15"/>
        <v>734</v>
      </c>
      <c r="AZ24" s="1"/>
      <c r="BA24" s="1"/>
      <c r="BB24" s="1"/>
      <c r="BC24" s="1"/>
      <c r="BD24" s="183" t="e">
        <f t="shared" si="16"/>
        <v>#DIV/0!</v>
      </c>
      <c r="BE24" s="1">
        <f t="shared" si="17"/>
        <v>0</v>
      </c>
      <c r="BF24" s="1">
        <v>168</v>
      </c>
      <c r="BG24" s="1">
        <v>153</v>
      </c>
      <c r="BH24" s="1">
        <v>154</v>
      </c>
      <c r="BI24" s="1">
        <v>190</v>
      </c>
      <c r="BJ24" s="145">
        <f t="shared" si="18"/>
        <v>166.25</v>
      </c>
      <c r="BK24" s="112">
        <f t="shared" si="19"/>
        <v>665</v>
      </c>
      <c r="BL24" s="1"/>
      <c r="BM24" s="1"/>
      <c r="BN24" s="1"/>
      <c r="BO24" s="1"/>
      <c r="BP24" s="13" t="e">
        <f t="shared" si="32"/>
        <v>#DIV/0!</v>
      </c>
      <c r="BQ24" s="10">
        <f t="shared" si="33"/>
        <v>0</v>
      </c>
      <c r="BR24" s="1"/>
      <c r="BS24" s="1"/>
      <c r="BT24" s="1"/>
      <c r="BU24" s="1"/>
      <c r="BV24" s="13" t="e">
        <f t="shared" si="22"/>
        <v>#DIV/0!</v>
      </c>
      <c r="BW24" s="10">
        <f t="shared" si="23"/>
        <v>0</v>
      </c>
      <c r="BX24" s="1"/>
      <c r="BY24" s="1"/>
      <c r="BZ24" s="1"/>
      <c r="CA24" s="1"/>
      <c r="CB24" s="13" t="e">
        <f t="shared" si="24"/>
        <v>#DIV/0!</v>
      </c>
      <c r="CC24" s="10">
        <f t="shared" si="25"/>
        <v>0</v>
      </c>
      <c r="CD24" s="1"/>
      <c r="CE24" s="1"/>
      <c r="CF24" s="1"/>
      <c r="CG24" s="1"/>
      <c r="CH24" s="13" t="e">
        <f t="shared" si="26"/>
        <v>#DIV/0!</v>
      </c>
      <c r="CI24" s="10">
        <f t="shared" si="27"/>
        <v>0</v>
      </c>
      <c r="CJ24" s="1"/>
      <c r="CK24" s="1"/>
      <c r="CL24" s="1"/>
      <c r="CM24" s="1"/>
      <c r="CN24" s="13" t="e">
        <f t="shared" si="28"/>
        <v>#DIV/0!</v>
      </c>
      <c r="CO24" s="10">
        <f>C24*COUNT(CJ24:CM24)+CM24+CL24+CK24+CJ24</f>
        <v>0</v>
      </c>
      <c r="CP24" s="1"/>
      <c r="CQ24" s="1"/>
      <c r="CR24" s="1"/>
      <c r="CS24" s="1"/>
      <c r="CT24" s="13" t="e">
        <f t="shared" si="29"/>
        <v>#DIV/0!</v>
      </c>
      <c r="CU24" s="10">
        <f t="shared" si="30"/>
        <v>0</v>
      </c>
      <c r="CV24" s="116">
        <f t="shared" si="31"/>
        <v>185.75</v>
      </c>
      <c r="CW24" s="56">
        <f>LARGE((I24,O24,U24,AA24,AG24,AM24,AS24,AY24,BE24,BK24,BQ24,BW24,CC24,CI24,CO24,CU24),1)+LARGE((I24,O24,U24,AA24,AG24,AM24,AS24,AY24,BE24,BK24,BQ24,BW24,CC24,CI24,CO24,CU24),2)</f>
        <v>1486</v>
      </c>
      <c r="CX24" s="25"/>
    </row>
    <row r="25" spans="1:102" x14ac:dyDescent="0.2">
      <c r="A25" s="31">
        <v>22</v>
      </c>
      <c r="B25" s="180" t="s">
        <v>58</v>
      </c>
      <c r="C25" s="18">
        <v>8</v>
      </c>
      <c r="D25" s="9">
        <v>172</v>
      </c>
      <c r="E25" s="1">
        <v>173</v>
      </c>
      <c r="F25" s="1">
        <v>146</v>
      </c>
      <c r="G25" s="1">
        <v>157</v>
      </c>
      <c r="H25" s="183">
        <f t="shared" si="0"/>
        <v>162</v>
      </c>
      <c r="I25" s="1">
        <f t="shared" si="1"/>
        <v>680</v>
      </c>
      <c r="J25" s="1">
        <v>129</v>
      </c>
      <c r="K25" s="1">
        <v>187</v>
      </c>
      <c r="L25" s="1">
        <v>113</v>
      </c>
      <c r="M25" s="1">
        <v>185</v>
      </c>
      <c r="N25" s="183">
        <f t="shared" si="2"/>
        <v>153.5</v>
      </c>
      <c r="O25" s="1">
        <f t="shared" si="3"/>
        <v>646</v>
      </c>
      <c r="P25" s="1"/>
      <c r="Q25" s="1"/>
      <c r="R25" s="1"/>
      <c r="S25" s="1"/>
      <c r="T25" s="183" t="e">
        <f t="shared" si="4"/>
        <v>#DIV/0!</v>
      </c>
      <c r="U25" s="1">
        <f t="shared" si="5"/>
        <v>0</v>
      </c>
      <c r="V25" s="1"/>
      <c r="W25" s="1"/>
      <c r="X25" s="1"/>
      <c r="Y25" s="1"/>
      <c r="Z25" s="183" t="e">
        <f t="shared" si="6"/>
        <v>#DIV/0!</v>
      </c>
      <c r="AA25" s="1">
        <f t="shared" si="7"/>
        <v>0</v>
      </c>
      <c r="AB25" s="1">
        <v>148</v>
      </c>
      <c r="AC25" s="1">
        <v>139</v>
      </c>
      <c r="AD25" s="1">
        <v>200</v>
      </c>
      <c r="AE25" s="1">
        <v>181</v>
      </c>
      <c r="AF25" s="183">
        <f t="shared" si="8"/>
        <v>167</v>
      </c>
      <c r="AG25" s="1">
        <f t="shared" si="9"/>
        <v>700</v>
      </c>
      <c r="AH25" s="1"/>
      <c r="AI25" s="1"/>
      <c r="AJ25" s="1"/>
      <c r="AK25" s="1"/>
      <c r="AL25" s="183" t="e">
        <f t="shared" si="10"/>
        <v>#DIV/0!</v>
      </c>
      <c r="AM25" s="1">
        <f t="shared" si="11"/>
        <v>0</v>
      </c>
      <c r="AN25" s="1"/>
      <c r="AO25" s="1"/>
      <c r="AP25" s="1"/>
      <c r="AQ25" s="1"/>
      <c r="AR25" s="183" t="e">
        <f t="shared" si="12"/>
        <v>#DIV/0!</v>
      </c>
      <c r="AS25" s="1">
        <f t="shared" si="13"/>
        <v>0</v>
      </c>
      <c r="AT25" s="1"/>
      <c r="AU25" s="1"/>
      <c r="AV25" s="1"/>
      <c r="AW25" s="1"/>
      <c r="AX25" s="183" t="e">
        <f t="shared" si="14"/>
        <v>#DIV/0!</v>
      </c>
      <c r="AY25" s="1">
        <f t="shared" si="15"/>
        <v>0</v>
      </c>
      <c r="AZ25" s="1">
        <v>183</v>
      </c>
      <c r="BA25" s="1">
        <v>189</v>
      </c>
      <c r="BB25" s="1">
        <v>133</v>
      </c>
      <c r="BC25" s="1">
        <v>181</v>
      </c>
      <c r="BD25" s="183">
        <f t="shared" si="16"/>
        <v>171.5</v>
      </c>
      <c r="BE25" s="1">
        <f t="shared" si="17"/>
        <v>718</v>
      </c>
      <c r="BF25" s="1">
        <v>133</v>
      </c>
      <c r="BG25" s="1">
        <v>173</v>
      </c>
      <c r="BH25" s="1">
        <v>170</v>
      </c>
      <c r="BI25" s="1">
        <v>148</v>
      </c>
      <c r="BJ25" s="145">
        <f t="shared" si="18"/>
        <v>156</v>
      </c>
      <c r="BK25" s="112">
        <f t="shared" si="19"/>
        <v>656</v>
      </c>
      <c r="BL25" s="1"/>
      <c r="BM25" s="1"/>
      <c r="BN25" s="1"/>
      <c r="BO25" s="1"/>
      <c r="BP25" s="13" t="e">
        <f t="shared" si="32"/>
        <v>#DIV/0!</v>
      </c>
      <c r="BQ25" s="10">
        <f t="shared" si="33"/>
        <v>0</v>
      </c>
      <c r="BR25" s="1"/>
      <c r="BS25" s="1"/>
      <c r="BT25" s="1"/>
      <c r="BU25" s="1"/>
      <c r="BV25" s="13" t="e">
        <f t="shared" si="22"/>
        <v>#DIV/0!</v>
      </c>
      <c r="BW25" s="10">
        <f t="shared" si="23"/>
        <v>0</v>
      </c>
      <c r="BX25" s="1"/>
      <c r="BY25" s="1"/>
      <c r="BZ25" s="1"/>
      <c r="CA25" s="1"/>
      <c r="CB25" s="13" t="e">
        <f t="shared" si="24"/>
        <v>#DIV/0!</v>
      </c>
      <c r="CC25" s="10">
        <f t="shared" si="25"/>
        <v>0</v>
      </c>
      <c r="CD25" s="1"/>
      <c r="CE25" s="1"/>
      <c r="CF25" s="1"/>
      <c r="CG25" s="1"/>
      <c r="CH25" s="13" t="e">
        <f t="shared" si="26"/>
        <v>#DIV/0!</v>
      </c>
      <c r="CI25" s="10">
        <f t="shared" si="27"/>
        <v>0</v>
      </c>
      <c r="CJ25" s="1"/>
      <c r="CK25" s="1"/>
      <c r="CL25" s="1"/>
      <c r="CM25" s="1"/>
      <c r="CN25" s="13" t="e">
        <f t="shared" si="28"/>
        <v>#DIV/0!</v>
      </c>
      <c r="CO25" s="10">
        <f>C25*COUNT(CJ25:CM25)+CM25+CL25+CK25+CJ25</f>
        <v>0</v>
      </c>
      <c r="CP25" s="1"/>
      <c r="CQ25" s="1"/>
      <c r="CR25" s="1"/>
      <c r="CS25" s="1"/>
      <c r="CT25" s="13" t="e">
        <f t="shared" si="29"/>
        <v>#DIV/0!</v>
      </c>
      <c r="CU25" s="10">
        <f t="shared" si="30"/>
        <v>0</v>
      </c>
      <c r="CV25" s="116">
        <f t="shared" si="31"/>
        <v>177.25</v>
      </c>
      <c r="CW25" s="56">
        <f>LARGE((I25,O25,U25,AA25,AG25,AM25,AS25,AY25,BE25,BK25,BQ25,BW25,CC25,CI25,CO25,CU25),1)+LARGE((I25,O25,U25,AA25,AG25,AM25,AS25,AY25,BE25,BK25,BQ25,BW25,CC25,CI25,CO25,CU25),2)</f>
        <v>1418</v>
      </c>
      <c r="CX25" s="25"/>
    </row>
    <row r="26" spans="1:102" x14ac:dyDescent="0.2">
      <c r="A26" s="31">
        <v>23</v>
      </c>
      <c r="B26" s="19" t="s">
        <v>72</v>
      </c>
      <c r="C26" s="18"/>
      <c r="D26" s="9"/>
      <c r="E26" s="1"/>
      <c r="F26" s="1"/>
      <c r="G26" s="1"/>
      <c r="H26" s="183" t="e">
        <f t="shared" si="0"/>
        <v>#DIV/0!</v>
      </c>
      <c r="I26" s="1">
        <f t="shared" si="1"/>
        <v>0</v>
      </c>
      <c r="J26" s="1"/>
      <c r="K26" s="1"/>
      <c r="L26" s="1"/>
      <c r="M26" s="1"/>
      <c r="N26" s="183" t="e">
        <f t="shared" si="2"/>
        <v>#DIV/0!</v>
      </c>
      <c r="O26" s="1">
        <f t="shared" si="3"/>
        <v>0</v>
      </c>
      <c r="P26" s="1">
        <v>147</v>
      </c>
      <c r="Q26" s="1">
        <v>149</v>
      </c>
      <c r="R26" s="1">
        <v>161</v>
      </c>
      <c r="S26" s="1">
        <v>180</v>
      </c>
      <c r="T26" s="183">
        <f t="shared" si="4"/>
        <v>159.25</v>
      </c>
      <c r="U26" s="1">
        <f t="shared" si="5"/>
        <v>637</v>
      </c>
      <c r="V26" s="1"/>
      <c r="W26" s="1"/>
      <c r="X26" s="1"/>
      <c r="Y26" s="1"/>
      <c r="Z26" s="183" t="e">
        <f t="shared" si="6"/>
        <v>#DIV/0!</v>
      </c>
      <c r="AA26" s="1">
        <f t="shared" si="7"/>
        <v>0</v>
      </c>
      <c r="AB26" s="1"/>
      <c r="AC26" s="1"/>
      <c r="AD26" s="1"/>
      <c r="AE26" s="1"/>
      <c r="AF26" s="183" t="e">
        <f t="shared" si="8"/>
        <v>#DIV/0!</v>
      </c>
      <c r="AG26" s="1">
        <f t="shared" si="9"/>
        <v>0</v>
      </c>
      <c r="AH26" s="1"/>
      <c r="AI26" s="1"/>
      <c r="AJ26" s="1"/>
      <c r="AK26" s="1"/>
      <c r="AL26" s="183" t="e">
        <f t="shared" si="10"/>
        <v>#DIV/0!</v>
      </c>
      <c r="AM26" s="1">
        <f t="shared" si="11"/>
        <v>0</v>
      </c>
      <c r="AN26" s="1"/>
      <c r="AO26" s="1"/>
      <c r="AP26" s="1"/>
      <c r="AQ26" s="1"/>
      <c r="AR26" s="183" t="e">
        <f t="shared" si="12"/>
        <v>#DIV/0!</v>
      </c>
      <c r="AS26" s="1">
        <f t="shared" si="13"/>
        <v>0</v>
      </c>
      <c r="AT26" s="1">
        <v>147</v>
      </c>
      <c r="AU26" s="1">
        <v>183</v>
      </c>
      <c r="AV26" s="1">
        <v>160</v>
      </c>
      <c r="AW26" s="1">
        <v>170</v>
      </c>
      <c r="AX26" s="183">
        <f t="shared" si="14"/>
        <v>165</v>
      </c>
      <c r="AY26" s="1">
        <f t="shared" si="15"/>
        <v>660</v>
      </c>
      <c r="AZ26" s="1"/>
      <c r="BA26" s="1"/>
      <c r="BB26" s="1"/>
      <c r="BC26" s="1"/>
      <c r="BD26" s="183" t="e">
        <f t="shared" si="16"/>
        <v>#DIV/0!</v>
      </c>
      <c r="BE26" s="1">
        <f t="shared" si="17"/>
        <v>0</v>
      </c>
      <c r="BF26" s="1">
        <v>145</v>
      </c>
      <c r="BG26" s="1">
        <v>168</v>
      </c>
      <c r="BH26" s="1">
        <v>150</v>
      </c>
      <c r="BI26" s="1">
        <v>158</v>
      </c>
      <c r="BJ26" s="145">
        <f t="shared" si="18"/>
        <v>155.25</v>
      </c>
      <c r="BK26" s="112">
        <f t="shared" si="19"/>
        <v>621</v>
      </c>
      <c r="BL26" s="1"/>
      <c r="BM26" s="1"/>
      <c r="BN26" s="1"/>
      <c r="BO26" s="1"/>
      <c r="BP26" s="145" t="e">
        <f t="shared" si="32"/>
        <v>#DIV/0!</v>
      </c>
      <c r="BQ26" s="112">
        <f t="shared" si="33"/>
        <v>0</v>
      </c>
      <c r="BR26" s="1"/>
      <c r="BS26" s="1"/>
      <c r="BT26" s="1"/>
      <c r="BU26" s="1"/>
      <c r="BV26" s="145" t="e">
        <f t="shared" si="22"/>
        <v>#DIV/0!</v>
      </c>
      <c r="BW26" s="112">
        <f t="shared" si="23"/>
        <v>0</v>
      </c>
      <c r="BX26" s="1"/>
      <c r="BY26" s="1"/>
      <c r="BZ26" s="1"/>
      <c r="CA26" s="1"/>
      <c r="CB26" s="145" t="e">
        <f t="shared" si="24"/>
        <v>#DIV/0!</v>
      </c>
      <c r="CC26" s="112">
        <f t="shared" si="25"/>
        <v>0</v>
      </c>
      <c r="CD26" s="1"/>
      <c r="CE26" s="1"/>
      <c r="CF26" s="1"/>
      <c r="CG26" s="1"/>
      <c r="CH26" s="145" t="e">
        <f t="shared" si="26"/>
        <v>#DIV/0!</v>
      </c>
      <c r="CI26" s="112">
        <f t="shared" si="27"/>
        <v>0</v>
      </c>
      <c r="CJ26" s="1"/>
      <c r="CK26" s="1"/>
      <c r="CL26" s="1"/>
      <c r="CM26" s="1"/>
      <c r="CN26" s="157" t="e">
        <f t="shared" si="28"/>
        <v>#DIV/0!</v>
      </c>
      <c r="CO26" s="10">
        <f>CL26-CJ26</f>
        <v>0</v>
      </c>
      <c r="CP26" s="1"/>
      <c r="CQ26" s="1"/>
      <c r="CR26" s="1"/>
      <c r="CS26" s="1"/>
      <c r="CT26" s="13" t="e">
        <f t="shared" si="29"/>
        <v>#DIV/0!</v>
      </c>
      <c r="CU26" s="10">
        <f t="shared" si="30"/>
        <v>0</v>
      </c>
      <c r="CV26" s="116">
        <f t="shared" si="31"/>
        <v>162.125</v>
      </c>
      <c r="CW26" s="56">
        <f>LARGE((I26,O26,U26,AA26,AG26,AM26,AS26,AY26,BE26,BK26,BQ26,BW26,CC26,CI26,CO26,CU26),1)+LARGE((I26,O26,U26,AA26,AG26,AM26,AS26,AY26,BE26,BK26,BQ26,BW26,CC26,CI26,CO26,CU26),2)</f>
        <v>1297</v>
      </c>
      <c r="CX26" s="25"/>
    </row>
    <row r="27" spans="1:102" x14ac:dyDescent="0.2">
      <c r="A27" s="31">
        <v>24</v>
      </c>
      <c r="B27" s="180" t="s">
        <v>80</v>
      </c>
      <c r="C27" s="18">
        <v>8</v>
      </c>
      <c r="D27" s="9"/>
      <c r="E27" s="1"/>
      <c r="F27" s="1"/>
      <c r="G27" s="1"/>
      <c r="H27" s="183" t="e">
        <f t="shared" si="0"/>
        <v>#DIV/0!</v>
      </c>
      <c r="I27" s="1">
        <f t="shared" si="1"/>
        <v>0</v>
      </c>
      <c r="J27" s="1"/>
      <c r="K27" s="1"/>
      <c r="L27" s="1"/>
      <c r="M27" s="1"/>
      <c r="N27" s="183" t="e">
        <f t="shared" si="2"/>
        <v>#DIV/0!</v>
      </c>
      <c r="O27" s="1">
        <f t="shared" si="3"/>
        <v>0</v>
      </c>
      <c r="P27" s="1"/>
      <c r="Q27" s="1"/>
      <c r="R27" s="1"/>
      <c r="S27" s="1"/>
      <c r="T27" s="183" t="e">
        <f t="shared" si="4"/>
        <v>#DIV/0!</v>
      </c>
      <c r="U27" s="1">
        <f t="shared" si="5"/>
        <v>0</v>
      </c>
      <c r="V27" s="1"/>
      <c r="W27" s="1"/>
      <c r="X27" s="1"/>
      <c r="Y27" s="1"/>
      <c r="Z27" s="183" t="e">
        <f t="shared" si="6"/>
        <v>#DIV/0!</v>
      </c>
      <c r="AA27" s="1">
        <f t="shared" si="7"/>
        <v>0</v>
      </c>
      <c r="AB27" s="1">
        <v>132</v>
      </c>
      <c r="AC27" s="1">
        <v>198</v>
      </c>
      <c r="AD27" s="1">
        <v>189</v>
      </c>
      <c r="AE27" s="1">
        <v>143</v>
      </c>
      <c r="AF27" s="183">
        <f t="shared" si="8"/>
        <v>165.5</v>
      </c>
      <c r="AG27" s="1">
        <f t="shared" si="9"/>
        <v>694</v>
      </c>
      <c r="AH27" s="1"/>
      <c r="AI27" s="1"/>
      <c r="AJ27" s="1"/>
      <c r="AK27" s="1"/>
      <c r="AL27" s="183" t="e">
        <f t="shared" si="10"/>
        <v>#DIV/0!</v>
      </c>
      <c r="AM27" s="1">
        <f t="shared" si="11"/>
        <v>0</v>
      </c>
      <c r="AN27" s="1"/>
      <c r="AO27" s="1"/>
      <c r="AP27" s="1"/>
      <c r="AQ27" s="1"/>
      <c r="AR27" s="183" t="e">
        <f t="shared" si="12"/>
        <v>#DIV/0!</v>
      </c>
      <c r="AS27" s="1">
        <f t="shared" si="13"/>
        <v>0</v>
      </c>
      <c r="AT27" s="1">
        <v>162</v>
      </c>
      <c r="AU27" s="1">
        <v>148</v>
      </c>
      <c r="AV27" s="1">
        <v>145</v>
      </c>
      <c r="AW27" s="1">
        <v>150</v>
      </c>
      <c r="AX27" s="183">
        <f t="shared" si="14"/>
        <v>151.25</v>
      </c>
      <c r="AY27" s="1">
        <f t="shared" si="15"/>
        <v>637</v>
      </c>
      <c r="AZ27" s="1"/>
      <c r="BA27" s="1"/>
      <c r="BB27" s="1"/>
      <c r="BC27" s="1"/>
      <c r="BD27" s="183" t="e">
        <f t="shared" si="16"/>
        <v>#DIV/0!</v>
      </c>
      <c r="BE27" s="1">
        <f t="shared" si="17"/>
        <v>0</v>
      </c>
      <c r="BF27" s="1">
        <v>136</v>
      </c>
      <c r="BG27" s="1">
        <v>143</v>
      </c>
      <c r="BH27" s="1">
        <v>163</v>
      </c>
      <c r="BI27" s="1">
        <v>146</v>
      </c>
      <c r="BJ27" s="145">
        <f t="shared" si="18"/>
        <v>147</v>
      </c>
      <c r="BK27" s="112">
        <f t="shared" si="19"/>
        <v>620</v>
      </c>
      <c r="BL27" s="1"/>
      <c r="BM27" s="1"/>
      <c r="BN27" s="1"/>
      <c r="BO27" s="1"/>
      <c r="BP27" s="145" t="e">
        <f t="shared" si="32"/>
        <v>#DIV/0!</v>
      </c>
      <c r="BQ27" s="112">
        <f t="shared" si="33"/>
        <v>0</v>
      </c>
      <c r="BR27" s="1"/>
      <c r="BS27" s="1"/>
      <c r="BT27" s="1"/>
      <c r="BU27" s="1"/>
      <c r="BV27" s="145" t="e">
        <f t="shared" si="22"/>
        <v>#DIV/0!</v>
      </c>
      <c r="BW27" s="112">
        <f t="shared" si="23"/>
        <v>0</v>
      </c>
      <c r="BX27" s="1"/>
      <c r="BY27" s="1"/>
      <c r="BZ27" s="1"/>
      <c r="CA27" s="1"/>
      <c r="CB27" s="145" t="e">
        <f t="shared" si="24"/>
        <v>#DIV/0!</v>
      </c>
      <c r="CC27" s="112">
        <f t="shared" si="25"/>
        <v>0</v>
      </c>
      <c r="CD27" s="1"/>
      <c r="CE27" s="1"/>
      <c r="CF27" s="1"/>
      <c r="CG27" s="1"/>
      <c r="CH27" s="145" t="e">
        <f t="shared" si="26"/>
        <v>#DIV/0!</v>
      </c>
      <c r="CI27" s="112">
        <f t="shared" si="27"/>
        <v>0</v>
      </c>
      <c r="CJ27" s="1"/>
      <c r="CK27" s="1"/>
      <c r="CL27" s="1"/>
      <c r="CM27" s="1"/>
      <c r="CN27" s="157" t="e">
        <f t="shared" si="28"/>
        <v>#DIV/0!</v>
      </c>
      <c r="CO27" s="10">
        <f>CL27-CJ27</f>
        <v>0</v>
      </c>
      <c r="CP27" s="1"/>
      <c r="CQ27" s="1"/>
      <c r="CR27" s="1"/>
      <c r="CS27" s="1"/>
      <c r="CT27" s="13" t="e">
        <f t="shared" si="29"/>
        <v>#DIV/0!</v>
      </c>
      <c r="CU27" s="10">
        <f t="shared" si="30"/>
        <v>0</v>
      </c>
      <c r="CV27" s="116">
        <f t="shared" si="31"/>
        <v>166.375</v>
      </c>
      <c r="CW27" s="56">
        <f>LARGE((I27,O27,U27,AA27,AG27,AM27,AS27,AY27,BE27,BK27,BQ27,BW27,CC27,CI27,CO27,CU27),1)+LARGE((I27,O27,U27,AA27,AG27,AM27,AS27,AY27,BE27,BK27,BQ27,BW27,CC27,CI27,CO27,CU27),2)</f>
        <v>1331</v>
      </c>
      <c r="CX27" s="25"/>
    </row>
    <row r="28" spans="1:102" x14ac:dyDescent="0.2">
      <c r="A28" s="31">
        <v>25</v>
      </c>
      <c r="B28" s="19" t="s">
        <v>75</v>
      </c>
      <c r="C28" s="18"/>
      <c r="D28" s="9"/>
      <c r="E28" s="1"/>
      <c r="F28" s="1"/>
      <c r="G28" s="1"/>
      <c r="H28" s="183" t="e">
        <f t="shared" si="0"/>
        <v>#DIV/0!</v>
      </c>
      <c r="I28" s="1">
        <f t="shared" si="1"/>
        <v>0</v>
      </c>
      <c r="J28" s="1">
        <v>194</v>
      </c>
      <c r="K28" s="1">
        <v>131</v>
      </c>
      <c r="L28" s="1">
        <v>149</v>
      </c>
      <c r="M28" s="1">
        <v>148</v>
      </c>
      <c r="N28" s="183">
        <f t="shared" si="2"/>
        <v>155.5</v>
      </c>
      <c r="O28" s="1">
        <f t="shared" si="3"/>
        <v>622</v>
      </c>
      <c r="P28" s="1">
        <v>201</v>
      </c>
      <c r="Q28" s="1">
        <v>191</v>
      </c>
      <c r="R28" s="1">
        <v>194</v>
      </c>
      <c r="S28" s="1">
        <v>171</v>
      </c>
      <c r="T28" s="183">
        <f t="shared" si="4"/>
        <v>189.25</v>
      </c>
      <c r="U28" s="1">
        <f t="shared" si="5"/>
        <v>757</v>
      </c>
      <c r="V28" s="1"/>
      <c r="W28" s="1"/>
      <c r="X28" s="1"/>
      <c r="Y28" s="1"/>
      <c r="Z28" s="183" t="e">
        <f t="shared" si="6"/>
        <v>#DIV/0!</v>
      </c>
      <c r="AA28" s="1">
        <f t="shared" si="7"/>
        <v>0</v>
      </c>
      <c r="AB28" s="1"/>
      <c r="AC28" s="1"/>
      <c r="AD28" s="1"/>
      <c r="AE28" s="1"/>
      <c r="AF28" s="183" t="e">
        <f t="shared" si="8"/>
        <v>#DIV/0!</v>
      </c>
      <c r="AG28" s="1">
        <f t="shared" si="9"/>
        <v>0</v>
      </c>
      <c r="AH28" s="1"/>
      <c r="AI28" s="1"/>
      <c r="AJ28" s="1"/>
      <c r="AK28" s="1"/>
      <c r="AL28" s="183" t="e">
        <f t="shared" si="10"/>
        <v>#DIV/0!</v>
      </c>
      <c r="AM28" s="1">
        <f t="shared" si="11"/>
        <v>0</v>
      </c>
      <c r="AN28" s="1"/>
      <c r="AO28" s="1"/>
      <c r="AP28" s="1"/>
      <c r="AQ28" s="1"/>
      <c r="AR28" s="183" t="e">
        <f t="shared" si="12"/>
        <v>#DIV/0!</v>
      </c>
      <c r="AS28" s="1">
        <f t="shared" si="13"/>
        <v>0</v>
      </c>
      <c r="AT28" s="1"/>
      <c r="AU28" s="1"/>
      <c r="AV28" s="1"/>
      <c r="AW28" s="1"/>
      <c r="AX28" s="183" t="e">
        <f t="shared" si="14"/>
        <v>#DIV/0!</v>
      </c>
      <c r="AY28" s="1">
        <f t="shared" si="15"/>
        <v>0</v>
      </c>
      <c r="AZ28" s="1">
        <v>167</v>
      </c>
      <c r="BA28" s="1">
        <v>155</v>
      </c>
      <c r="BB28" s="1">
        <v>189</v>
      </c>
      <c r="BC28" s="1">
        <v>196</v>
      </c>
      <c r="BD28" s="13">
        <f t="shared" si="16"/>
        <v>176.75</v>
      </c>
      <c r="BE28" s="10">
        <f t="shared" si="17"/>
        <v>707</v>
      </c>
      <c r="BF28" s="1"/>
      <c r="BG28" s="1"/>
      <c r="BH28" s="1"/>
      <c r="BI28" s="1"/>
      <c r="BJ28" s="145" t="e">
        <f t="shared" si="18"/>
        <v>#DIV/0!</v>
      </c>
      <c r="BK28" s="112">
        <f t="shared" si="19"/>
        <v>0</v>
      </c>
      <c r="BL28" s="1"/>
      <c r="BM28" s="1"/>
      <c r="BN28" s="1"/>
      <c r="BO28" s="1"/>
      <c r="BP28" s="13" t="e">
        <f t="shared" si="32"/>
        <v>#DIV/0!</v>
      </c>
      <c r="BQ28" s="10">
        <f t="shared" si="33"/>
        <v>0</v>
      </c>
      <c r="BR28" s="1"/>
      <c r="BS28" s="1"/>
      <c r="BT28" s="1"/>
      <c r="BU28" s="1"/>
      <c r="BV28" s="13" t="e">
        <f t="shared" si="22"/>
        <v>#DIV/0!</v>
      </c>
      <c r="BW28" s="10">
        <f t="shared" si="23"/>
        <v>0</v>
      </c>
      <c r="BX28" s="1"/>
      <c r="BY28" s="1"/>
      <c r="BZ28" s="1"/>
      <c r="CA28" s="1"/>
      <c r="CB28" s="13" t="e">
        <f t="shared" si="24"/>
        <v>#DIV/0!</v>
      </c>
      <c r="CC28" s="10">
        <f t="shared" si="25"/>
        <v>0</v>
      </c>
      <c r="CD28" s="1"/>
      <c r="CE28" s="1"/>
      <c r="CF28" s="1"/>
      <c r="CG28" s="1"/>
      <c r="CH28" s="13" t="e">
        <f t="shared" si="26"/>
        <v>#DIV/0!</v>
      </c>
      <c r="CI28" s="10">
        <f t="shared" si="27"/>
        <v>0</v>
      </c>
      <c r="CJ28" s="1"/>
      <c r="CK28" s="1"/>
      <c r="CL28" s="1"/>
      <c r="CM28" s="1"/>
      <c r="CN28" s="13" t="e">
        <f t="shared" si="28"/>
        <v>#DIV/0!</v>
      </c>
      <c r="CO28" s="10">
        <f>C28*COUNT(CJ28:CM28)+CM28+CL28+CK28+CJ28</f>
        <v>0</v>
      </c>
      <c r="CP28" s="1"/>
      <c r="CQ28" s="1"/>
      <c r="CR28" s="1"/>
      <c r="CS28" s="1"/>
      <c r="CT28" s="13" t="e">
        <f t="shared" si="29"/>
        <v>#DIV/0!</v>
      </c>
      <c r="CU28" s="10">
        <f t="shared" si="30"/>
        <v>0</v>
      </c>
      <c r="CV28" s="116">
        <f t="shared" si="31"/>
        <v>183</v>
      </c>
      <c r="CW28" s="56">
        <f>LARGE((I28,O28,U28,AA28,AG28,AM28,AS28,AY28,BE28,BK28,BQ28,BW28,CC28,CI28,CO28,CU28),1)+LARGE((I28,O28,U28,AA28,AG28,AM28,AS28,AY28,BE28,BK28,BQ28,BW28,CC28,CI28,CO28,CU28),2)</f>
        <v>1464</v>
      </c>
      <c r="CX28" s="25"/>
    </row>
    <row r="29" spans="1:102" x14ac:dyDescent="0.2">
      <c r="A29" s="31">
        <v>26</v>
      </c>
      <c r="B29" s="207" t="s">
        <v>81</v>
      </c>
      <c r="C29" s="18"/>
      <c r="D29" s="9"/>
      <c r="E29" s="1"/>
      <c r="F29" s="1"/>
      <c r="G29" s="1"/>
      <c r="H29" s="183" t="e">
        <f t="shared" si="0"/>
        <v>#DIV/0!</v>
      </c>
      <c r="I29" s="1">
        <f t="shared" si="1"/>
        <v>0</v>
      </c>
      <c r="J29" s="1"/>
      <c r="K29" s="1"/>
      <c r="L29" s="1"/>
      <c r="M29" s="1"/>
      <c r="N29" s="183" t="e">
        <f t="shared" si="2"/>
        <v>#DIV/0!</v>
      </c>
      <c r="O29" s="1">
        <f t="shared" si="3"/>
        <v>0</v>
      </c>
      <c r="P29" s="1"/>
      <c r="Q29" s="1"/>
      <c r="R29" s="1"/>
      <c r="S29" s="1"/>
      <c r="T29" s="183" t="e">
        <f t="shared" si="4"/>
        <v>#DIV/0!</v>
      </c>
      <c r="U29" s="1">
        <f t="shared" si="5"/>
        <v>0</v>
      </c>
      <c r="V29" s="1"/>
      <c r="W29" s="1"/>
      <c r="X29" s="1"/>
      <c r="Y29" s="1"/>
      <c r="Z29" s="183" t="e">
        <f t="shared" si="6"/>
        <v>#DIV/0!</v>
      </c>
      <c r="AA29" s="1">
        <f t="shared" si="7"/>
        <v>0</v>
      </c>
      <c r="AB29" s="1"/>
      <c r="AC29" s="1"/>
      <c r="AD29" s="1"/>
      <c r="AE29" s="1"/>
      <c r="AF29" s="183" t="e">
        <f t="shared" si="8"/>
        <v>#DIV/0!</v>
      </c>
      <c r="AG29" s="1">
        <f t="shared" si="9"/>
        <v>0</v>
      </c>
      <c r="AH29" s="1"/>
      <c r="AI29" s="1"/>
      <c r="AJ29" s="1"/>
      <c r="AK29" s="1"/>
      <c r="AL29" s="183" t="e">
        <f t="shared" si="10"/>
        <v>#DIV/0!</v>
      </c>
      <c r="AM29" s="1">
        <f t="shared" si="11"/>
        <v>0</v>
      </c>
      <c r="AN29" s="1">
        <v>151</v>
      </c>
      <c r="AO29" s="1">
        <v>210</v>
      </c>
      <c r="AP29" s="1">
        <v>161</v>
      </c>
      <c r="AQ29" s="1">
        <v>162</v>
      </c>
      <c r="AR29" s="183">
        <f t="shared" si="12"/>
        <v>171</v>
      </c>
      <c r="AS29" s="1">
        <f t="shared" si="13"/>
        <v>684</v>
      </c>
      <c r="AT29" s="1">
        <v>226</v>
      </c>
      <c r="AU29" s="1">
        <v>159</v>
      </c>
      <c r="AV29" s="1">
        <v>158</v>
      </c>
      <c r="AW29" s="1">
        <v>173</v>
      </c>
      <c r="AX29" s="183">
        <f t="shared" si="14"/>
        <v>179</v>
      </c>
      <c r="AY29" s="1">
        <f t="shared" si="15"/>
        <v>716</v>
      </c>
      <c r="AZ29" s="1">
        <v>185</v>
      </c>
      <c r="BA29" s="1">
        <v>179</v>
      </c>
      <c r="BB29" s="1">
        <v>190</v>
      </c>
      <c r="BC29" s="1">
        <v>138</v>
      </c>
      <c r="BD29" s="145">
        <f t="shared" si="16"/>
        <v>173</v>
      </c>
      <c r="BE29" s="112">
        <f t="shared" si="17"/>
        <v>692</v>
      </c>
      <c r="BF29" s="1"/>
      <c r="BG29" s="1"/>
      <c r="BH29" s="1"/>
      <c r="BI29" s="1"/>
      <c r="BJ29" s="145" t="e">
        <f t="shared" si="18"/>
        <v>#DIV/0!</v>
      </c>
      <c r="BK29" s="112">
        <f t="shared" si="19"/>
        <v>0</v>
      </c>
      <c r="BL29" s="1"/>
      <c r="BM29" s="1"/>
      <c r="BN29" s="1"/>
      <c r="BO29" s="1"/>
      <c r="BP29" s="145" t="e">
        <f t="shared" si="32"/>
        <v>#DIV/0!</v>
      </c>
      <c r="BQ29" s="112">
        <f t="shared" si="33"/>
        <v>0</v>
      </c>
      <c r="BR29" s="1"/>
      <c r="BS29" s="1"/>
      <c r="BT29" s="1"/>
      <c r="BU29" s="1"/>
      <c r="BV29" s="145" t="e">
        <f t="shared" si="22"/>
        <v>#DIV/0!</v>
      </c>
      <c r="BW29" s="112">
        <f t="shared" si="23"/>
        <v>0</v>
      </c>
      <c r="BX29" s="1"/>
      <c r="BY29" s="1"/>
      <c r="BZ29" s="1"/>
      <c r="CA29" s="1"/>
      <c r="CB29" s="145" t="e">
        <f t="shared" si="24"/>
        <v>#DIV/0!</v>
      </c>
      <c r="CC29" s="112">
        <f t="shared" si="25"/>
        <v>0</v>
      </c>
      <c r="CD29" s="1"/>
      <c r="CE29" s="1"/>
      <c r="CF29" s="1"/>
      <c r="CG29" s="1"/>
      <c r="CH29" s="145" t="e">
        <f t="shared" si="26"/>
        <v>#DIV/0!</v>
      </c>
      <c r="CI29" s="112">
        <f t="shared" si="27"/>
        <v>0</v>
      </c>
      <c r="CJ29" s="1"/>
      <c r="CK29" s="1"/>
      <c r="CL29" s="1"/>
      <c r="CM29" s="1"/>
      <c r="CN29" s="157" t="e">
        <f t="shared" si="28"/>
        <v>#DIV/0!</v>
      </c>
      <c r="CO29" s="10">
        <f>CL29-CJ29</f>
        <v>0</v>
      </c>
      <c r="CP29" s="1"/>
      <c r="CQ29" s="1"/>
      <c r="CR29" s="1"/>
      <c r="CS29" s="1"/>
      <c r="CT29" s="13" t="e">
        <f t="shared" si="29"/>
        <v>#DIV/0!</v>
      </c>
      <c r="CU29" s="10">
        <f t="shared" si="30"/>
        <v>0</v>
      </c>
      <c r="CV29" s="116">
        <f t="shared" si="31"/>
        <v>176</v>
      </c>
      <c r="CW29" s="56">
        <f>LARGE((I29,O29,U29,AA29,AG29,AM29,AS29,AY29,BE29,BK29,BQ29,BW29,CC29,CI29,CO29,CU29),1)+LARGE((I29,O29,U29,AA29,AG29,AM29,AS29,AY29,BE29,BK29,BQ29,BW29,CC29,CI29,CO29,CU29),2)</f>
        <v>1408</v>
      </c>
      <c r="CX29" s="32"/>
    </row>
    <row r="30" spans="1:102" x14ac:dyDescent="0.2">
      <c r="A30" s="31">
        <v>27</v>
      </c>
      <c r="B30" s="19" t="s">
        <v>50</v>
      </c>
      <c r="C30" s="18">
        <v>8</v>
      </c>
      <c r="D30" s="177">
        <v>222</v>
      </c>
      <c r="E30" s="1">
        <v>207</v>
      </c>
      <c r="F30" s="1">
        <v>180</v>
      </c>
      <c r="G30" s="1">
        <v>193</v>
      </c>
      <c r="H30" s="183">
        <f t="shared" si="0"/>
        <v>200.5</v>
      </c>
      <c r="I30" s="1">
        <f t="shared" si="1"/>
        <v>834</v>
      </c>
      <c r="J30" s="1">
        <v>195</v>
      </c>
      <c r="K30" s="1">
        <v>217</v>
      </c>
      <c r="L30" s="1">
        <v>269</v>
      </c>
      <c r="M30" s="1">
        <v>279</v>
      </c>
      <c r="N30" s="183">
        <f t="shared" si="2"/>
        <v>240</v>
      </c>
      <c r="O30" s="1">
        <f t="shared" si="3"/>
        <v>992</v>
      </c>
      <c r="P30" s="1"/>
      <c r="Q30" s="1"/>
      <c r="R30" s="1"/>
      <c r="S30" s="1"/>
      <c r="T30" s="183" t="e">
        <f t="shared" si="4"/>
        <v>#DIV/0!</v>
      </c>
      <c r="U30" s="1">
        <f t="shared" si="5"/>
        <v>0</v>
      </c>
      <c r="V30" s="1"/>
      <c r="W30" s="1"/>
      <c r="X30" s="1"/>
      <c r="Y30" s="1"/>
      <c r="Z30" s="183" t="e">
        <f t="shared" si="6"/>
        <v>#DIV/0!</v>
      </c>
      <c r="AA30" s="1">
        <f t="shared" si="7"/>
        <v>0</v>
      </c>
      <c r="AB30" s="1"/>
      <c r="AC30" s="1"/>
      <c r="AD30" s="1"/>
      <c r="AE30" s="1"/>
      <c r="AF30" s="183" t="e">
        <f t="shared" si="8"/>
        <v>#DIV/0!</v>
      </c>
      <c r="AG30" s="1">
        <f t="shared" si="9"/>
        <v>0</v>
      </c>
      <c r="AH30" s="1"/>
      <c r="AI30" s="1"/>
      <c r="AJ30" s="1"/>
      <c r="AK30" s="1"/>
      <c r="AL30" s="183" t="e">
        <f t="shared" si="10"/>
        <v>#DIV/0!</v>
      </c>
      <c r="AM30" s="1">
        <f t="shared" si="11"/>
        <v>0</v>
      </c>
      <c r="AN30" s="1">
        <v>200</v>
      </c>
      <c r="AO30" s="1">
        <v>201</v>
      </c>
      <c r="AP30" s="1">
        <v>245</v>
      </c>
      <c r="AQ30" s="1">
        <v>232</v>
      </c>
      <c r="AR30" s="183">
        <f t="shared" si="12"/>
        <v>219.5</v>
      </c>
      <c r="AS30" s="1">
        <f t="shared" si="13"/>
        <v>910</v>
      </c>
      <c r="AT30" s="1">
        <v>258</v>
      </c>
      <c r="AU30" s="1">
        <v>186</v>
      </c>
      <c r="AV30" s="1">
        <v>247</v>
      </c>
      <c r="AW30" s="1">
        <v>278</v>
      </c>
      <c r="AX30" s="145">
        <f t="shared" si="14"/>
        <v>242.25</v>
      </c>
      <c r="AY30" s="112">
        <f t="shared" si="15"/>
        <v>1001</v>
      </c>
      <c r="AZ30" s="1"/>
      <c r="BA30" s="1"/>
      <c r="BB30" s="1"/>
      <c r="BC30" s="1"/>
      <c r="BD30" s="13" t="e">
        <f t="shared" si="16"/>
        <v>#DIV/0!</v>
      </c>
      <c r="BE30" s="10">
        <f t="shared" si="17"/>
        <v>0</v>
      </c>
      <c r="BF30" s="1"/>
      <c r="BG30" s="1"/>
      <c r="BH30" s="1"/>
      <c r="BI30" s="1"/>
      <c r="BJ30" s="13" t="e">
        <f t="shared" si="18"/>
        <v>#DIV/0!</v>
      </c>
      <c r="BK30" s="10">
        <f t="shared" si="19"/>
        <v>0</v>
      </c>
      <c r="BL30" s="1"/>
      <c r="BM30" s="1"/>
      <c r="BN30" s="1"/>
      <c r="BO30" s="1"/>
      <c r="BP30" s="145" t="e">
        <f t="shared" si="32"/>
        <v>#DIV/0!</v>
      </c>
      <c r="BQ30" s="112">
        <f t="shared" si="33"/>
        <v>0</v>
      </c>
      <c r="BR30" s="1"/>
      <c r="BS30" s="1"/>
      <c r="BT30" s="1"/>
      <c r="BU30" s="1"/>
      <c r="BV30" s="145" t="e">
        <f t="shared" si="22"/>
        <v>#DIV/0!</v>
      </c>
      <c r="BW30" s="112">
        <f t="shared" si="23"/>
        <v>0</v>
      </c>
      <c r="BX30" s="1"/>
      <c r="BY30" s="1"/>
      <c r="BZ30" s="1"/>
      <c r="CA30" s="1"/>
      <c r="CB30" s="145" t="e">
        <f t="shared" si="24"/>
        <v>#DIV/0!</v>
      </c>
      <c r="CC30" s="112">
        <f t="shared" si="25"/>
        <v>0</v>
      </c>
      <c r="CD30" s="1"/>
      <c r="CE30" s="1"/>
      <c r="CF30" s="1"/>
      <c r="CG30" s="1"/>
      <c r="CH30" s="145" t="e">
        <f t="shared" si="26"/>
        <v>#DIV/0!</v>
      </c>
      <c r="CI30" s="112">
        <f t="shared" si="27"/>
        <v>0</v>
      </c>
      <c r="CJ30" s="1"/>
      <c r="CK30" s="1"/>
      <c r="CL30" s="1"/>
      <c r="CM30" s="1"/>
      <c r="CN30" s="13" t="e">
        <f t="shared" si="28"/>
        <v>#DIV/0!</v>
      </c>
      <c r="CO30" s="10">
        <f>C30*COUNT(CJ30:CM30)+CM30+CL30+CK30+CJ30</f>
        <v>0</v>
      </c>
      <c r="CP30" s="1"/>
      <c r="CQ30" s="1"/>
      <c r="CR30" s="1"/>
      <c r="CS30" s="1"/>
      <c r="CT30" s="13" t="e">
        <f t="shared" si="29"/>
        <v>#DIV/0!</v>
      </c>
      <c r="CU30" s="10">
        <f t="shared" si="30"/>
        <v>0</v>
      </c>
      <c r="CV30" s="116">
        <f t="shared" si="31"/>
        <v>249.125</v>
      </c>
      <c r="CW30" s="56">
        <f>LARGE((I30,O30,U30,AA30,AG30,AM30,AS30,AY30,BE30,BK30,BQ30,BW30,CC30,CI30,CO30,CU30),1)+LARGE((I30,O30,U30,AA30,AG30,AM30,AS30,AY30,BE30,BK30,BQ30,BW30,CC30,CI30,CO30,CU30),2)</f>
        <v>1993</v>
      </c>
      <c r="CX30" s="33"/>
    </row>
    <row r="31" spans="1:102" x14ac:dyDescent="0.2">
      <c r="A31" s="31">
        <v>28</v>
      </c>
      <c r="B31" s="180" t="s">
        <v>55</v>
      </c>
      <c r="C31" s="18"/>
      <c r="D31" s="9">
        <v>166</v>
      </c>
      <c r="E31" s="1">
        <v>226</v>
      </c>
      <c r="F31" s="1">
        <v>192</v>
      </c>
      <c r="G31" s="1">
        <v>160</v>
      </c>
      <c r="H31" s="183">
        <f t="shared" si="0"/>
        <v>186</v>
      </c>
      <c r="I31" s="1">
        <f t="shared" si="1"/>
        <v>744</v>
      </c>
      <c r="J31" s="1">
        <v>150</v>
      </c>
      <c r="K31" s="1">
        <v>192</v>
      </c>
      <c r="L31" s="1">
        <v>145</v>
      </c>
      <c r="M31" s="1">
        <v>196</v>
      </c>
      <c r="N31" s="183">
        <f t="shared" si="2"/>
        <v>170.75</v>
      </c>
      <c r="O31" s="1">
        <f t="shared" si="3"/>
        <v>683</v>
      </c>
      <c r="P31" s="1"/>
      <c r="Q31" s="1"/>
      <c r="R31" s="1"/>
      <c r="S31" s="1"/>
      <c r="T31" s="183" t="e">
        <f t="shared" si="4"/>
        <v>#DIV/0!</v>
      </c>
      <c r="U31" s="1">
        <f t="shared" si="5"/>
        <v>0</v>
      </c>
      <c r="V31" s="1"/>
      <c r="W31" s="1"/>
      <c r="X31" s="1"/>
      <c r="Y31" s="1"/>
      <c r="Z31" s="183" t="e">
        <f t="shared" si="6"/>
        <v>#DIV/0!</v>
      </c>
      <c r="AA31" s="1">
        <f t="shared" si="7"/>
        <v>0</v>
      </c>
      <c r="AB31" s="1"/>
      <c r="AC31" s="1"/>
      <c r="AD31" s="1"/>
      <c r="AE31" s="1"/>
      <c r="AF31" s="183" t="e">
        <f t="shared" si="8"/>
        <v>#DIV/0!</v>
      </c>
      <c r="AG31" s="1">
        <f t="shared" si="9"/>
        <v>0</v>
      </c>
      <c r="AH31" s="1"/>
      <c r="AI31" s="1"/>
      <c r="AJ31" s="1"/>
      <c r="AK31" s="1"/>
      <c r="AL31" s="183" t="e">
        <f t="shared" si="10"/>
        <v>#DIV/0!</v>
      </c>
      <c r="AM31" s="1">
        <f t="shared" si="11"/>
        <v>0</v>
      </c>
      <c r="AN31" s="1">
        <v>178</v>
      </c>
      <c r="AO31" s="1">
        <v>190</v>
      </c>
      <c r="AP31" s="1">
        <v>227</v>
      </c>
      <c r="AQ31" s="1">
        <v>203</v>
      </c>
      <c r="AR31" s="183">
        <f t="shared" si="12"/>
        <v>199.5</v>
      </c>
      <c r="AS31" s="1">
        <f t="shared" si="13"/>
        <v>798</v>
      </c>
      <c r="AT31" s="1">
        <v>199</v>
      </c>
      <c r="AU31" s="1">
        <v>184</v>
      </c>
      <c r="AV31" s="1">
        <v>258</v>
      </c>
      <c r="AW31" s="1">
        <v>202</v>
      </c>
      <c r="AX31" s="13">
        <f t="shared" si="14"/>
        <v>210.75</v>
      </c>
      <c r="AY31" s="10">
        <f t="shared" si="15"/>
        <v>843</v>
      </c>
      <c r="AZ31" s="1"/>
      <c r="BA31" s="1"/>
      <c r="BB31" s="1"/>
      <c r="BC31" s="1"/>
      <c r="BD31" s="145" t="e">
        <f t="shared" si="16"/>
        <v>#DIV/0!</v>
      </c>
      <c r="BE31" s="112">
        <f t="shared" si="17"/>
        <v>0</v>
      </c>
      <c r="BF31" s="1"/>
      <c r="BG31" s="1"/>
      <c r="BH31" s="1"/>
      <c r="BI31" s="1"/>
      <c r="BJ31" s="145" t="e">
        <f t="shared" si="18"/>
        <v>#DIV/0!</v>
      </c>
      <c r="BK31" s="112">
        <f t="shared" si="19"/>
        <v>0</v>
      </c>
      <c r="BL31" s="1"/>
      <c r="BM31" s="1"/>
      <c r="BN31" s="1"/>
      <c r="BO31" s="1"/>
      <c r="BP31" s="145" t="e">
        <f t="shared" si="32"/>
        <v>#DIV/0!</v>
      </c>
      <c r="BQ31" s="112">
        <f t="shared" si="33"/>
        <v>0</v>
      </c>
      <c r="BR31" s="1"/>
      <c r="BS31" s="1"/>
      <c r="BT31" s="1"/>
      <c r="BU31" s="1"/>
      <c r="BV31" s="145" t="e">
        <f t="shared" si="22"/>
        <v>#DIV/0!</v>
      </c>
      <c r="BW31" s="112">
        <f t="shared" si="23"/>
        <v>0</v>
      </c>
      <c r="BX31" s="1"/>
      <c r="BY31" s="1"/>
      <c r="BZ31" s="1"/>
      <c r="CA31" s="1"/>
      <c r="CB31" s="145" t="e">
        <f t="shared" si="24"/>
        <v>#DIV/0!</v>
      </c>
      <c r="CC31" s="112">
        <f t="shared" si="25"/>
        <v>0</v>
      </c>
      <c r="CD31" s="1"/>
      <c r="CE31" s="1"/>
      <c r="CF31" s="1"/>
      <c r="CG31" s="1"/>
      <c r="CH31" s="145" t="e">
        <f t="shared" si="26"/>
        <v>#DIV/0!</v>
      </c>
      <c r="CI31" s="112">
        <f t="shared" si="27"/>
        <v>0</v>
      </c>
      <c r="CJ31" s="1"/>
      <c r="CK31" s="1"/>
      <c r="CL31" s="1"/>
      <c r="CM31" s="1"/>
      <c r="CN31" s="157" t="e">
        <f t="shared" si="28"/>
        <v>#DIV/0!</v>
      </c>
      <c r="CO31" s="10">
        <f>CL31-CJ31</f>
        <v>0</v>
      </c>
      <c r="CP31" s="1"/>
      <c r="CQ31" s="1"/>
      <c r="CR31" s="1"/>
      <c r="CS31" s="1"/>
      <c r="CT31" s="13" t="e">
        <f t="shared" si="29"/>
        <v>#DIV/0!</v>
      </c>
      <c r="CU31" s="10">
        <f t="shared" si="30"/>
        <v>0</v>
      </c>
      <c r="CV31" s="116">
        <f t="shared" si="31"/>
        <v>205.125</v>
      </c>
      <c r="CW31" s="56">
        <f>LARGE((I31,O31,U31,AA31,AG31,AM31,AS31,AY31,BE31,BK31,BQ31,BW31,CC31,CI31,CO31,CU31),1)+LARGE((I31,O31,U31,AA31,AG31,AM31,AS31,AY31,BE31,BK31,BQ31,BW31,CC31,CI31,CO31,CU31),2)</f>
        <v>1641</v>
      </c>
      <c r="CX31" s="25"/>
    </row>
    <row r="32" spans="1:102" x14ac:dyDescent="0.2">
      <c r="A32" s="31">
        <v>29</v>
      </c>
      <c r="B32" s="19" t="s">
        <v>68</v>
      </c>
      <c r="C32" s="18">
        <v>8</v>
      </c>
      <c r="D32" s="9">
        <v>167</v>
      </c>
      <c r="E32" s="1">
        <v>171</v>
      </c>
      <c r="F32" s="1">
        <v>150</v>
      </c>
      <c r="G32" s="1">
        <v>178</v>
      </c>
      <c r="H32" s="183">
        <f t="shared" si="0"/>
        <v>166.5</v>
      </c>
      <c r="I32" s="1">
        <f t="shared" si="1"/>
        <v>698</v>
      </c>
      <c r="J32" s="1">
        <v>176</v>
      </c>
      <c r="K32" s="1">
        <v>174</v>
      </c>
      <c r="L32" s="1">
        <v>167</v>
      </c>
      <c r="M32" s="1">
        <v>155</v>
      </c>
      <c r="N32" s="183">
        <f t="shared" si="2"/>
        <v>168</v>
      </c>
      <c r="O32" s="1">
        <f t="shared" si="3"/>
        <v>704</v>
      </c>
      <c r="P32" s="1"/>
      <c r="Q32" s="1"/>
      <c r="R32" s="1"/>
      <c r="S32" s="1"/>
      <c r="T32" s="183" t="e">
        <f t="shared" si="4"/>
        <v>#DIV/0!</v>
      </c>
      <c r="U32" s="1">
        <f t="shared" si="5"/>
        <v>0</v>
      </c>
      <c r="V32" s="1"/>
      <c r="W32" s="1"/>
      <c r="X32" s="1"/>
      <c r="Y32" s="1"/>
      <c r="Z32" s="183" t="e">
        <f t="shared" si="6"/>
        <v>#DIV/0!</v>
      </c>
      <c r="AA32" s="1">
        <f t="shared" si="7"/>
        <v>0</v>
      </c>
      <c r="AB32" s="1"/>
      <c r="AC32" s="1"/>
      <c r="AD32" s="1"/>
      <c r="AE32" s="1"/>
      <c r="AF32" s="183" t="e">
        <f t="shared" si="8"/>
        <v>#DIV/0!</v>
      </c>
      <c r="AG32" s="1">
        <f t="shared" si="9"/>
        <v>0</v>
      </c>
      <c r="AH32" s="1"/>
      <c r="AI32" s="1"/>
      <c r="AJ32" s="1"/>
      <c r="AK32" s="1"/>
      <c r="AL32" s="183" t="e">
        <f t="shared" si="10"/>
        <v>#DIV/0!</v>
      </c>
      <c r="AM32" s="1">
        <f t="shared" si="11"/>
        <v>0</v>
      </c>
      <c r="AN32" s="1"/>
      <c r="AO32" s="1"/>
      <c r="AP32" s="1"/>
      <c r="AQ32" s="1"/>
      <c r="AR32" s="183" t="e">
        <f t="shared" si="12"/>
        <v>#DIV/0!</v>
      </c>
      <c r="AS32" s="1">
        <f t="shared" si="13"/>
        <v>0</v>
      </c>
      <c r="AT32" s="1">
        <v>167</v>
      </c>
      <c r="AU32" s="1">
        <v>206</v>
      </c>
      <c r="AV32" s="1">
        <v>178</v>
      </c>
      <c r="AW32" s="1">
        <v>183</v>
      </c>
      <c r="AX32" s="145">
        <f t="shared" si="14"/>
        <v>183.5</v>
      </c>
      <c r="AY32" s="112">
        <f t="shared" si="15"/>
        <v>766</v>
      </c>
      <c r="AZ32" s="1"/>
      <c r="BA32" s="1"/>
      <c r="BB32" s="1"/>
      <c r="BC32" s="1"/>
      <c r="BD32" s="13" t="e">
        <f t="shared" si="16"/>
        <v>#DIV/0!</v>
      </c>
      <c r="BE32" s="10">
        <f t="shared" si="17"/>
        <v>0</v>
      </c>
      <c r="BF32" s="1"/>
      <c r="BG32" s="1"/>
      <c r="BH32" s="1"/>
      <c r="BI32" s="1"/>
      <c r="BJ32" s="145" t="e">
        <f t="shared" si="18"/>
        <v>#DIV/0!</v>
      </c>
      <c r="BK32" s="112">
        <f t="shared" si="19"/>
        <v>0</v>
      </c>
      <c r="BL32" s="1"/>
      <c r="BM32" s="1"/>
      <c r="BN32" s="1"/>
      <c r="BO32" s="1"/>
      <c r="BP32" s="145" t="e">
        <f t="shared" si="32"/>
        <v>#DIV/0!</v>
      </c>
      <c r="BQ32" s="112">
        <f t="shared" si="33"/>
        <v>0</v>
      </c>
      <c r="BR32" s="1"/>
      <c r="BS32" s="1"/>
      <c r="BT32" s="1"/>
      <c r="BU32" s="1"/>
      <c r="BV32" s="145" t="e">
        <f t="shared" si="22"/>
        <v>#DIV/0!</v>
      </c>
      <c r="BW32" s="112">
        <f t="shared" si="23"/>
        <v>0</v>
      </c>
      <c r="BX32" s="1"/>
      <c r="BY32" s="1"/>
      <c r="BZ32" s="1"/>
      <c r="CA32" s="1"/>
      <c r="CB32" s="145" t="e">
        <f t="shared" si="24"/>
        <v>#DIV/0!</v>
      </c>
      <c r="CC32" s="112">
        <f t="shared" si="25"/>
        <v>0</v>
      </c>
      <c r="CD32" s="1"/>
      <c r="CE32" s="1"/>
      <c r="CF32" s="1"/>
      <c r="CG32" s="1"/>
      <c r="CH32" s="145" t="e">
        <f t="shared" si="26"/>
        <v>#DIV/0!</v>
      </c>
      <c r="CI32" s="112">
        <f t="shared" si="27"/>
        <v>0</v>
      </c>
      <c r="CJ32" s="1"/>
      <c r="CK32" s="1"/>
      <c r="CL32" s="1"/>
      <c r="CM32" s="1"/>
      <c r="CN32" s="157" t="e">
        <f t="shared" si="28"/>
        <v>#DIV/0!</v>
      </c>
      <c r="CO32" s="10">
        <f>CL32-CJ32</f>
        <v>0</v>
      </c>
      <c r="CP32" s="1"/>
      <c r="CQ32" s="1"/>
      <c r="CR32" s="1"/>
      <c r="CS32" s="1"/>
      <c r="CT32" s="13" t="e">
        <f t="shared" si="29"/>
        <v>#DIV/0!</v>
      </c>
      <c r="CU32" s="10">
        <f t="shared" si="30"/>
        <v>0</v>
      </c>
      <c r="CV32" s="116">
        <f t="shared" si="31"/>
        <v>183.75</v>
      </c>
      <c r="CW32" s="56">
        <f>LARGE((I32,O32,U32,AA32,AG32,AM32,AS32,AY32,BE32,BK32,BQ32,BW32,CC32,CI32,CO32,CU32),1)+LARGE((I32,O32,U32,AA32,AG32,AM32,AS32,AY32,BE32,BK32,BQ32,BW32,CC32,CI32,CO32,CU32),2)</f>
        <v>1470</v>
      </c>
      <c r="CX32" s="25"/>
    </row>
    <row r="33" spans="1:102" x14ac:dyDescent="0.2">
      <c r="A33" s="31">
        <v>30</v>
      </c>
      <c r="B33" s="207" t="s">
        <v>59</v>
      </c>
      <c r="C33" s="18"/>
      <c r="D33" s="9">
        <v>182</v>
      </c>
      <c r="E33" s="1">
        <v>160</v>
      </c>
      <c r="F33" s="1">
        <v>128</v>
      </c>
      <c r="G33" s="1">
        <v>162</v>
      </c>
      <c r="H33" s="183">
        <f t="shared" si="0"/>
        <v>158</v>
      </c>
      <c r="I33" s="1">
        <f t="shared" si="1"/>
        <v>632</v>
      </c>
      <c r="J33" s="1">
        <v>198</v>
      </c>
      <c r="K33" s="1">
        <v>217</v>
      </c>
      <c r="L33" s="1">
        <v>165</v>
      </c>
      <c r="M33" s="1">
        <v>159</v>
      </c>
      <c r="N33" s="183">
        <f t="shared" si="2"/>
        <v>184.75</v>
      </c>
      <c r="O33" s="1">
        <f t="shared" si="3"/>
        <v>739</v>
      </c>
      <c r="P33" s="1">
        <v>203</v>
      </c>
      <c r="Q33" s="1">
        <v>192</v>
      </c>
      <c r="R33" s="1">
        <v>225</v>
      </c>
      <c r="S33" s="1">
        <v>254</v>
      </c>
      <c r="T33" s="183">
        <f t="shared" si="4"/>
        <v>218.5</v>
      </c>
      <c r="U33" s="1">
        <f t="shared" si="5"/>
        <v>874</v>
      </c>
      <c r="V33" s="1">
        <v>166</v>
      </c>
      <c r="W33" s="1">
        <v>139</v>
      </c>
      <c r="X33" s="1">
        <v>140</v>
      </c>
      <c r="Y33" s="1">
        <v>189</v>
      </c>
      <c r="Z33" s="183">
        <f t="shared" si="6"/>
        <v>158.5</v>
      </c>
      <c r="AA33" s="1">
        <f t="shared" si="7"/>
        <v>634</v>
      </c>
      <c r="AB33" s="1">
        <v>146</v>
      </c>
      <c r="AC33" s="1">
        <v>198</v>
      </c>
      <c r="AD33" s="1">
        <v>206</v>
      </c>
      <c r="AE33" s="1">
        <v>196</v>
      </c>
      <c r="AF33" s="183">
        <f t="shared" si="8"/>
        <v>186.5</v>
      </c>
      <c r="AG33" s="1">
        <f t="shared" si="9"/>
        <v>746</v>
      </c>
      <c r="AH33" s="1"/>
      <c r="AI33" s="1"/>
      <c r="AJ33" s="1"/>
      <c r="AK33" s="1"/>
      <c r="AL33" s="183" t="e">
        <f t="shared" si="10"/>
        <v>#DIV/0!</v>
      </c>
      <c r="AM33" s="1">
        <f t="shared" si="11"/>
        <v>0</v>
      </c>
      <c r="AN33" s="1"/>
      <c r="AO33" s="1"/>
      <c r="AP33" s="1"/>
      <c r="AQ33" s="1"/>
      <c r="AR33" s="183" t="e">
        <f t="shared" si="12"/>
        <v>#DIV/0!</v>
      </c>
      <c r="AS33" s="1">
        <f t="shared" si="13"/>
        <v>0</v>
      </c>
      <c r="AT33" s="1">
        <v>183</v>
      </c>
      <c r="AU33" s="1">
        <v>210</v>
      </c>
      <c r="AV33" s="1">
        <v>165</v>
      </c>
      <c r="AW33" s="1">
        <v>186</v>
      </c>
      <c r="AX33" s="145">
        <f t="shared" si="14"/>
        <v>186</v>
      </c>
      <c r="AY33" s="112">
        <f t="shared" si="15"/>
        <v>744</v>
      </c>
      <c r="AZ33" s="1"/>
      <c r="BA33" s="1"/>
      <c r="BB33" s="1"/>
      <c r="BC33" s="1"/>
      <c r="BD33" s="145" t="e">
        <f t="shared" si="16"/>
        <v>#DIV/0!</v>
      </c>
      <c r="BE33" s="112">
        <f t="shared" si="17"/>
        <v>0</v>
      </c>
      <c r="BF33" s="1"/>
      <c r="BG33" s="1"/>
      <c r="BH33" s="1"/>
      <c r="BI33" s="1"/>
      <c r="BJ33" s="145" t="e">
        <f t="shared" si="18"/>
        <v>#DIV/0!</v>
      </c>
      <c r="BK33" s="112">
        <f t="shared" si="19"/>
        <v>0</v>
      </c>
      <c r="BL33" s="1"/>
      <c r="BM33" s="1"/>
      <c r="BN33" s="1"/>
      <c r="BO33" s="1"/>
      <c r="BP33" s="13" t="e">
        <f t="shared" si="32"/>
        <v>#DIV/0!</v>
      </c>
      <c r="BQ33" s="10">
        <f t="shared" si="33"/>
        <v>0</v>
      </c>
      <c r="BR33" s="1"/>
      <c r="BS33" s="1"/>
      <c r="BT33" s="1"/>
      <c r="BU33" s="1"/>
      <c r="BV33" s="13" t="e">
        <f t="shared" si="22"/>
        <v>#DIV/0!</v>
      </c>
      <c r="BW33" s="10">
        <f t="shared" si="23"/>
        <v>0</v>
      </c>
      <c r="BX33" s="1"/>
      <c r="BY33" s="1"/>
      <c r="BZ33" s="1"/>
      <c r="CA33" s="1"/>
      <c r="CB33" s="13" t="e">
        <f t="shared" si="24"/>
        <v>#DIV/0!</v>
      </c>
      <c r="CC33" s="10">
        <f t="shared" si="25"/>
        <v>0</v>
      </c>
      <c r="CD33" s="1"/>
      <c r="CE33" s="1"/>
      <c r="CF33" s="1"/>
      <c r="CG33" s="1"/>
      <c r="CH33" s="13" t="e">
        <f t="shared" si="26"/>
        <v>#DIV/0!</v>
      </c>
      <c r="CI33" s="10">
        <f t="shared" si="27"/>
        <v>0</v>
      </c>
      <c r="CJ33" s="1"/>
      <c r="CK33" s="1"/>
      <c r="CL33" s="1"/>
      <c r="CM33" s="1"/>
      <c r="CN33" s="13" t="e">
        <f t="shared" si="28"/>
        <v>#DIV/0!</v>
      </c>
      <c r="CO33" s="10">
        <f>C33*COUNT(CJ33:CM33)+CM33+CL33+CK33+CJ33</f>
        <v>0</v>
      </c>
      <c r="CP33" s="1"/>
      <c r="CQ33" s="1"/>
      <c r="CR33" s="1"/>
      <c r="CS33" s="1"/>
      <c r="CT33" s="13" t="e">
        <f t="shared" si="29"/>
        <v>#DIV/0!</v>
      </c>
      <c r="CU33" s="10">
        <f t="shared" si="30"/>
        <v>0</v>
      </c>
      <c r="CV33" s="116">
        <f t="shared" si="31"/>
        <v>202.5</v>
      </c>
      <c r="CW33" s="56">
        <f>LARGE((I33,O33,U33,AA33,AG33,AM33,AS33,AY33,BE33,BK33,BQ33,BW33,CC33,CI33,CO33,CU33),1)+LARGE((I33,O33,U33,AA33,AG33,AM33,AS33,AY33,BE33,BK33,BQ33,BW33,CC33,CI33,CO33,CU33),2)</f>
        <v>1620</v>
      </c>
      <c r="CX33" s="25"/>
    </row>
    <row r="34" spans="1:102" x14ac:dyDescent="0.2">
      <c r="A34" s="31">
        <v>28</v>
      </c>
      <c r="B34" s="180" t="s">
        <v>71</v>
      </c>
      <c r="C34" s="18"/>
      <c r="D34" s="9"/>
      <c r="E34" s="1"/>
      <c r="F34" s="1"/>
      <c r="G34" s="1"/>
      <c r="H34" s="183" t="e">
        <f t="shared" si="0"/>
        <v>#DIV/0!</v>
      </c>
      <c r="I34" s="1">
        <f t="shared" si="1"/>
        <v>0</v>
      </c>
      <c r="J34" s="1">
        <v>127</v>
      </c>
      <c r="K34" s="1">
        <v>219</v>
      </c>
      <c r="L34" s="1">
        <v>111</v>
      </c>
      <c r="M34" s="1">
        <v>182</v>
      </c>
      <c r="N34" s="183">
        <f t="shared" si="2"/>
        <v>159.75</v>
      </c>
      <c r="O34" s="1">
        <f t="shared" si="3"/>
        <v>639</v>
      </c>
      <c r="P34" s="1">
        <v>195</v>
      </c>
      <c r="Q34" s="1">
        <v>121</v>
      </c>
      <c r="R34" s="1">
        <v>110</v>
      </c>
      <c r="S34" s="1">
        <v>125</v>
      </c>
      <c r="T34" s="183">
        <f t="shared" si="4"/>
        <v>137.75</v>
      </c>
      <c r="U34" s="1">
        <f t="shared" si="5"/>
        <v>551</v>
      </c>
      <c r="V34" s="1"/>
      <c r="W34" s="1"/>
      <c r="X34" s="1"/>
      <c r="Y34" s="1"/>
      <c r="Z34" s="183" t="e">
        <f t="shared" si="6"/>
        <v>#DIV/0!</v>
      </c>
      <c r="AA34" s="1">
        <f t="shared" si="7"/>
        <v>0</v>
      </c>
      <c r="AB34" s="1"/>
      <c r="AC34" s="1"/>
      <c r="AD34" s="1"/>
      <c r="AE34" s="1"/>
      <c r="AF34" s="183" t="e">
        <f t="shared" si="8"/>
        <v>#DIV/0!</v>
      </c>
      <c r="AG34" s="1">
        <f t="shared" si="9"/>
        <v>0</v>
      </c>
      <c r="AH34" s="1"/>
      <c r="AI34" s="1"/>
      <c r="AJ34" s="1"/>
      <c r="AK34" s="1"/>
      <c r="AL34" s="183" t="e">
        <f t="shared" si="10"/>
        <v>#DIV/0!</v>
      </c>
      <c r="AM34" s="1">
        <f t="shared" si="11"/>
        <v>0</v>
      </c>
      <c r="AN34" s="1"/>
      <c r="AO34" s="1"/>
      <c r="AP34" s="1"/>
      <c r="AQ34" s="1"/>
      <c r="AR34" s="183" t="e">
        <f t="shared" si="12"/>
        <v>#DIV/0!</v>
      </c>
      <c r="AS34" s="1">
        <f t="shared" si="13"/>
        <v>0</v>
      </c>
      <c r="AT34" s="1">
        <v>145</v>
      </c>
      <c r="AU34" s="1">
        <v>154</v>
      </c>
      <c r="AV34" s="1">
        <v>144</v>
      </c>
      <c r="AW34" s="1">
        <v>188</v>
      </c>
      <c r="AX34" s="13">
        <f t="shared" si="14"/>
        <v>157.75</v>
      </c>
      <c r="AY34" s="10">
        <f t="shared" si="15"/>
        <v>631</v>
      </c>
      <c r="AZ34" s="1"/>
      <c r="BA34" s="1"/>
      <c r="BB34" s="1"/>
      <c r="BC34" s="1"/>
      <c r="BD34" s="145" t="e">
        <f t="shared" si="16"/>
        <v>#DIV/0!</v>
      </c>
      <c r="BE34" s="112">
        <f t="shared" si="17"/>
        <v>0</v>
      </c>
      <c r="BF34" s="1"/>
      <c r="BG34" s="1"/>
      <c r="BH34" s="1"/>
      <c r="BI34" s="1"/>
      <c r="BJ34" s="145" t="e">
        <f t="shared" si="18"/>
        <v>#DIV/0!</v>
      </c>
      <c r="BK34" s="112">
        <f t="shared" si="19"/>
        <v>0</v>
      </c>
      <c r="BL34" s="1"/>
      <c r="BM34" s="1"/>
      <c r="BN34" s="1"/>
      <c r="BO34" s="1"/>
      <c r="BP34" s="145" t="e">
        <f t="shared" si="32"/>
        <v>#DIV/0!</v>
      </c>
      <c r="BQ34" s="112">
        <f t="shared" si="33"/>
        <v>0</v>
      </c>
      <c r="BR34" s="1"/>
      <c r="BS34" s="1"/>
      <c r="BT34" s="1"/>
      <c r="BU34" s="1"/>
      <c r="BV34" s="145" t="e">
        <f t="shared" si="22"/>
        <v>#DIV/0!</v>
      </c>
      <c r="BW34" s="112">
        <f t="shared" si="23"/>
        <v>0</v>
      </c>
      <c r="BX34" s="1"/>
      <c r="BY34" s="1"/>
      <c r="BZ34" s="1"/>
      <c r="CA34" s="1"/>
      <c r="CB34" s="145" t="e">
        <f t="shared" si="24"/>
        <v>#DIV/0!</v>
      </c>
      <c r="CC34" s="112">
        <f t="shared" si="25"/>
        <v>0</v>
      </c>
      <c r="CD34" s="1"/>
      <c r="CE34" s="1"/>
      <c r="CF34" s="1"/>
      <c r="CG34" s="1"/>
      <c r="CH34" s="145" t="e">
        <f t="shared" si="26"/>
        <v>#DIV/0!</v>
      </c>
      <c r="CI34" s="112">
        <f t="shared" si="27"/>
        <v>0</v>
      </c>
      <c r="CJ34" s="1"/>
      <c r="CK34" s="1"/>
      <c r="CL34" s="1"/>
      <c r="CM34" s="1"/>
      <c r="CN34" s="157" t="e">
        <f t="shared" si="28"/>
        <v>#DIV/0!</v>
      </c>
      <c r="CO34" s="10">
        <f>CL34-CJ34</f>
        <v>0</v>
      </c>
      <c r="CP34" s="1"/>
      <c r="CQ34" s="1"/>
      <c r="CR34" s="1"/>
      <c r="CS34" s="1"/>
      <c r="CT34" s="13" t="e">
        <f t="shared" si="29"/>
        <v>#DIV/0!</v>
      </c>
      <c r="CU34" s="10">
        <f t="shared" si="30"/>
        <v>0</v>
      </c>
      <c r="CV34" s="116">
        <f t="shared" si="31"/>
        <v>158.75</v>
      </c>
      <c r="CW34" s="56">
        <f>LARGE((I34,O34,U34,AA34,AG34,AM34,AS34,AY34,BE34,BK34,BQ34,BW34,CC34,CI34,CO34,CU34),1)+LARGE((I34,O34,U34,AA34,AG34,AM34,AS34,AY34,BE34,BK34,BQ34,BW34,CC34,CI34,CO34,CU34),2)</f>
        <v>1270</v>
      </c>
      <c r="CX34" s="25"/>
    </row>
    <row r="35" spans="1:102" x14ac:dyDescent="0.2">
      <c r="A35" s="31">
        <v>26</v>
      </c>
      <c r="B35" s="19" t="s">
        <v>64</v>
      </c>
      <c r="C35" s="18"/>
      <c r="D35" s="9">
        <v>209</v>
      </c>
      <c r="E35" s="1">
        <v>215</v>
      </c>
      <c r="F35" s="176">
        <v>248</v>
      </c>
      <c r="G35" s="1">
        <v>234</v>
      </c>
      <c r="H35" s="183">
        <f t="shared" si="0"/>
        <v>226.5</v>
      </c>
      <c r="I35" s="1">
        <f t="shared" si="1"/>
        <v>906</v>
      </c>
      <c r="J35" s="1">
        <v>168</v>
      </c>
      <c r="K35" s="1">
        <v>257</v>
      </c>
      <c r="L35" s="1">
        <v>244</v>
      </c>
      <c r="M35" s="1">
        <v>201</v>
      </c>
      <c r="N35" s="183">
        <f t="shared" si="2"/>
        <v>217.5</v>
      </c>
      <c r="O35" s="1">
        <f t="shared" si="3"/>
        <v>870</v>
      </c>
      <c r="P35" s="1"/>
      <c r="Q35" s="1"/>
      <c r="R35" s="1"/>
      <c r="S35" s="1"/>
      <c r="T35" s="183" t="e">
        <f t="shared" si="4"/>
        <v>#DIV/0!</v>
      </c>
      <c r="U35" s="1">
        <f t="shared" si="5"/>
        <v>0</v>
      </c>
      <c r="V35" s="1"/>
      <c r="W35" s="1"/>
      <c r="X35" s="1"/>
      <c r="Y35" s="1"/>
      <c r="Z35" s="183" t="e">
        <f t="shared" si="6"/>
        <v>#DIV/0!</v>
      </c>
      <c r="AA35" s="1">
        <f t="shared" si="7"/>
        <v>0</v>
      </c>
      <c r="AB35" s="1"/>
      <c r="AC35" s="1"/>
      <c r="AD35" s="1"/>
      <c r="AE35" s="1"/>
      <c r="AF35" s="183" t="e">
        <f t="shared" si="8"/>
        <v>#DIV/0!</v>
      </c>
      <c r="AG35" s="1">
        <f t="shared" si="9"/>
        <v>0</v>
      </c>
      <c r="AH35" s="1"/>
      <c r="AI35" s="1"/>
      <c r="AJ35" s="1"/>
      <c r="AK35" s="1"/>
      <c r="AL35" s="183" t="e">
        <f t="shared" si="10"/>
        <v>#DIV/0!</v>
      </c>
      <c r="AM35" s="1">
        <f t="shared" si="11"/>
        <v>0</v>
      </c>
      <c r="AN35" s="1">
        <v>257</v>
      </c>
      <c r="AO35" s="1">
        <v>229</v>
      </c>
      <c r="AP35" s="1">
        <v>276</v>
      </c>
      <c r="AQ35" s="1">
        <v>248</v>
      </c>
      <c r="AR35" s="145">
        <f t="shared" si="12"/>
        <v>252.5</v>
      </c>
      <c r="AS35" s="112">
        <f t="shared" si="13"/>
        <v>1010</v>
      </c>
      <c r="AT35" s="1"/>
      <c r="AU35" s="1"/>
      <c r="AV35" s="1"/>
      <c r="AW35" s="1"/>
      <c r="AX35" s="145" t="e">
        <f t="shared" si="14"/>
        <v>#DIV/0!</v>
      </c>
      <c r="AY35" s="112">
        <f t="shared" si="15"/>
        <v>0</v>
      </c>
      <c r="AZ35" s="1"/>
      <c r="BA35" s="1"/>
      <c r="BB35" s="1"/>
      <c r="BC35" s="1"/>
      <c r="BD35" s="13" t="e">
        <f t="shared" si="16"/>
        <v>#DIV/0!</v>
      </c>
      <c r="BE35" s="10">
        <f t="shared" si="17"/>
        <v>0</v>
      </c>
      <c r="BF35" s="1"/>
      <c r="BG35" s="1"/>
      <c r="BH35" s="1"/>
      <c r="BI35" s="1"/>
      <c r="BJ35" s="13" t="e">
        <f t="shared" si="18"/>
        <v>#DIV/0!</v>
      </c>
      <c r="BK35" s="10">
        <f t="shared" si="19"/>
        <v>0</v>
      </c>
      <c r="BL35" s="1"/>
      <c r="BM35" s="1"/>
      <c r="BN35" s="1"/>
      <c r="BO35" s="1"/>
      <c r="BP35" s="145" t="e">
        <f t="shared" si="32"/>
        <v>#DIV/0!</v>
      </c>
      <c r="BQ35" s="112">
        <f t="shared" si="33"/>
        <v>0</v>
      </c>
      <c r="BR35" s="1"/>
      <c r="BS35" s="1"/>
      <c r="BT35" s="1"/>
      <c r="BU35" s="1"/>
      <c r="BV35" s="13" t="e">
        <f t="shared" si="22"/>
        <v>#DIV/0!</v>
      </c>
      <c r="BW35" s="10">
        <f t="shared" si="23"/>
        <v>0</v>
      </c>
      <c r="BX35" s="1"/>
      <c r="BY35" s="1"/>
      <c r="BZ35" s="1"/>
      <c r="CA35" s="1"/>
      <c r="CB35" s="13" t="e">
        <f t="shared" si="24"/>
        <v>#DIV/0!</v>
      </c>
      <c r="CC35" s="10">
        <f t="shared" si="25"/>
        <v>0</v>
      </c>
      <c r="CD35" s="1"/>
      <c r="CE35" s="1"/>
      <c r="CF35" s="1"/>
      <c r="CG35" s="1"/>
      <c r="CH35" s="145" t="e">
        <f t="shared" si="26"/>
        <v>#DIV/0!</v>
      </c>
      <c r="CI35" s="112">
        <f t="shared" si="27"/>
        <v>0</v>
      </c>
      <c r="CJ35" s="1"/>
      <c r="CK35" s="1"/>
      <c r="CL35" s="1"/>
      <c r="CM35" s="1"/>
      <c r="CN35" s="13" t="e">
        <f t="shared" si="28"/>
        <v>#DIV/0!</v>
      </c>
      <c r="CO35" s="10">
        <f>C35*COUNT(CJ35:CM35)+CM35+CL35+CK35+CJ35</f>
        <v>0</v>
      </c>
      <c r="CP35" s="1"/>
      <c r="CQ35" s="1"/>
      <c r="CR35" s="1"/>
      <c r="CS35" s="1"/>
      <c r="CT35" s="13" t="e">
        <f t="shared" si="29"/>
        <v>#DIV/0!</v>
      </c>
      <c r="CU35" s="10">
        <f t="shared" si="30"/>
        <v>0</v>
      </c>
      <c r="CV35" s="116">
        <f t="shared" si="31"/>
        <v>239.5</v>
      </c>
      <c r="CW35" s="56">
        <f>LARGE((I35,O35,U35,AA35,AG35,AM35,AS35,AY35,BE35,BK35,BQ35,BW35,CC35,CI35,CO35,CU35),1)+LARGE((I35,O35,U35,AA35,AG35,AM35,AS35,AY35,BE35,BK35,BQ35,BW35,CC35,CI35,CO35,CU35),2)</f>
        <v>1916</v>
      </c>
      <c r="CX35" s="25"/>
    </row>
    <row r="36" spans="1:102" x14ac:dyDescent="0.2">
      <c r="A36" s="31">
        <v>26</v>
      </c>
      <c r="B36" s="19" t="s">
        <v>51</v>
      </c>
      <c r="C36" s="18"/>
      <c r="D36" s="9">
        <v>194</v>
      </c>
      <c r="E36" s="1">
        <v>210</v>
      </c>
      <c r="F36" s="1">
        <v>216</v>
      </c>
      <c r="G36" s="1">
        <v>193</v>
      </c>
      <c r="H36" s="183">
        <f t="shared" ref="H36:H60" si="34">AVERAGE(D36:G36)</f>
        <v>203.25</v>
      </c>
      <c r="I36" s="1">
        <f t="shared" ref="I36:I60" si="35">C36*COUNT(D36:G36)+G36+F36+E36+D36</f>
        <v>813</v>
      </c>
      <c r="J36" s="1">
        <v>180</v>
      </c>
      <c r="K36" s="1">
        <v>204</v>
      </c>
      <c r="L36" s="1">
        <v>216</v>
      </c>
      <c r="M36" s="1">
        <v>179</v>
      </c>
      <c r="N36" s="183">
        <f t="shared" ref="N36:N60" si="36">AVERAGE(J36:M36)</f>
        <v>194.75</v>
      </c>
      <c r="O36" s="1">
        <f t="shared" ref="O36:O60" si="37">C36*COUNT(J36:M36)+M36+L36+K36+J36</f>
        <v>779</v>
      </c>
      <c r="P36" s="1"/>
      <c r="Q36" s="1"/>
      <c r="R36" s="1"/>
      <c r="S36" s="1"/>
      <c r="T36" s="183" t="e">
        <f t="shared" ref="T36:T60" si="38">AVERAGE(P36:S36)</f>
        <v>#DIV/0!</v>
      </c>
      <c r="U36" s="1">
        <f t="shared" ref="U36:U60" si="39">C36*COUNT(P36:S36)+S36+R36+Q36+P36</f>
        <v>0</v>
      </c>
      <c r="V36" s="1"/>
      <c r="W36" s="1"/>
      <c r="X36" s="1"/>
      <c r="Y36" s="1"/>
      <c r="Z36" s="183" t="e">
        <f t="shared" ref="Z36:Z60" si="40">AVERAGE(V36:Y36)</f>
        <v>#DIV/0!</v>
      </c>
      <c r="AA36" s="1">
        <f t="shared" ref="AA36:AA60" si="41">C36*COUNT(V36:Y36)+Y36+X36+W36+V36</f>
        <v>0</v>
      </c>
      <c r="AB36" s="1"/>
      <c r="AC36" s="1"/>
      <c r="AD36" s="1"/>
      <c r="AE36" s="1"/>
      <c r="AF36" s="183" t="e">
        <f t="shared" ref="AF36:AF60" si="42">AVERAGE(AB36:AE36)</f>
        <v>#DIV/0!</v>
      </c>
      <c r="AG36" s="1">
        <f t="shared" ref="AG36:AG60" si="43">C36*COUNT(AB36:AE36)+AE36+AD36+AC36+AB36</f>
        <v>0</v>
      </c>
      <c r="AH36" s="1"/>
      <c r="AI36" s="1"/>
      <c r="AJ36" s="1"/>
      <c r="AK36" s="1"/>
      <c r="AL36" s="183" t="e">
        <f t="shared" ref="AL36:AL60" si="44">AVERAGE(AH36:AK36)</f>
        <v>#DIV/0!</v>
      </c>
      <c r="AM36" s="1">
        <f t="shared" ref="AM36:AM60" si="45">C36*COUNT(AH36:AK36)+AK36+AJ36+AI36+AH36</f>
        <v>0</v>
      </c>
      <c r="AN36" s="1">
        <v>166</v>
      </c>
      <c r="AO36" s="1">
        <v>193</v>
      </c>
      <c r="AP36" s="1">
        <v>238</v>
      </c>
      <c r="AQ36" s="1">
        <v>206</v>
      </c>
      <c r="AR36" s="145">
        <f t="shared" ref="AR36:AR60" si="46">AVERAGE(AN36:AQ36)</f>
        <v>200.75</v>
      </c>
      <c r="AS36" s="112">
        <f t="shared" ref="AS36:AS60" si="47">C36*COUNT(AN36:AQ36)+AQ36+AP36+AO36+AN36</f>
        <v>803</v>
      </c>
      <c r="AT36" s="1"/>
      <c r="AU36" s="1"/>
      <c r="AV36" s="1"/>
      <c r="AW36" s="1"/>
      <c r="AX36" s="13" t="e">
        <f t="shared" si="14"/>
        <v>#DIV/0!</v>
      </c>
      <c r="AY36" s="10">
        <f t="shared" si="15"/>
        <v>0</v>
      </c>
      <c r="AZ36" s="1"/>
      <c r="BA36" s="1"/>
      <c r="BB36" s="1"/>
      <c r="BC36" s="1"/>
      <c r="BD36" s="145" t="e">
        <f t="shared" si="16"/>
        <v>#DIV/0!</v>
      </c>
      <c r="BE36" s="112">
        <f t="shared" si="17"/>
        <v>0</v>
      </c>
      <c r="BF36" s="1"/>
      <c r="BG36" s="1"/>
      <c r="BH36" s="1"/>
      <c r="BI36" s="1"/>
      <c r="BJ36" s="145" t="e">
        <f t="shared" si="18"/>
        <v>#DIV/0!</v>
      </c>
      <c r="BK36" s="112">
        <f t="shared" si="19"/>
        <v>0</v>
      </c>
      <c r="BL36" s="1"/>
      <c r="BM36" s="1"/>
      <c r="BN36" s="1"/>
      <c r="BO36" s="1"/>
      <c r="BP36" s="13" t="e">
        <f t="shared" si="32"/>
        <v>#DIV/0!</v>
      </c>
      <c r="BQ36" s="10">
        <f t="shared" si="33"/>
        <v>0</v>
      </c>
      <c r="BR36" s="1"/>
      <c r="BS36" s="1"/>
      <c r="BT36" s="1"/>
      <c r="BU36" s="1"/>
      <c r="BV36" s="13" t="e">
        <f t="shared" si="22"/>
        <v>#DIV/0!</v>
      </c>
      <c r="BW36" s="10">
        <f t="shared" si="23"/>
        <v>0</v>
      </c>
      <c r="BX36" s="1"/>
      <c r="BY36" s="1"/>
      <c r="BZ36" s="1"/>
      <c r="CA36" s="1"/>
      <c r="CB36" s="13" t="e">
        <f t="shared" si="24"/>
        <v>#DIV/0!</v>
      </c>
      <c r="CC36" s="10">
        <f t="shared" si="25"/>
        <v>0</v>
      </c>
      <c r="CD36" s="1"/>
      <c r="CE36" s="1"/>
      <c r="CF36" s="1"/>
      <c r="CG36" s="1"/>
      <c r="CH36" s="13" t="e">
        <f t="shared" si="26"/>
        <v>#DIV/0!</v>
      </c>
      <c r="CI36" s="10">
        <f t="shared" si="27"/>
        <v>0</v>
      </c>
      <c r="CJ36" s="1"/>
      <c r="CK36" s="1"/>
      <c r="CL36" s="1"/>
      <c r="CM36" s="1"/>
      <c r="CN36" s="13" t="e">
        <f t="shared" si="28"/>
        <v>#DIV/0!</v>
      </c>
      <c r="CO36" s="10">
        <f>C36*COUNT(CJ36:CM36)+CM36+CL36+CK36+CJ36</f>
        <v>0</v>
      </c>
      <c r="CP36" s="1"/>
      <c r="CQ36" s="1"/>
      <c r="CR36" s="1"/>
      <c r="CS36" s="1"/>
      <c r="CT36" s="13" t="e">
        <f t="shared" si="29"/>
        <v>#DIV/0!</v>
      </c>
      <c r="CU36" s="10">
        <f t="shared" si="30"/>
        <v>0</v>
      </c>
      <c r="CV36" s="116">
        <f t="shared" si="31"/>
        <v>202</v>
      </c>
      <c r="CW36" s="56">
        <f>LARGE((I36,O36,U36,AA36,AG36,AM36,AS36,AY36,BE36,BK36,BQ36,BW36,CC36,CI36,CO36,CU36),1)+LARGE((I36,O36,U36,AA36,AG36,AM36,AS36,AY36,BE36,BK36,BQ36,BW36,CC36,CI36,CO36,CU36),2)</f>
        <v>1616</v>
      </c>
      <c r="CX36" s="32"/>
    </row>
    <row r="37" spans="1:102" x14ac:dyDescent="0.2">
      <c r="A37" s="31">
        <v>33</v>
      </c>
      <c r="B37" s="19" t="s">
        <v>76</v>
      </c>
      <c r="C37" s="18"/>
      <c r="D37" s="9"/>
      <c r="E37" s="1"/>
      <c r="F37" s="1"/>
      <c r="G37" s="1"/>
      <c r="H37" s="183" t="e">
        <f t="shared" si="34"/>
        <v>#DIV/0!</v>
      </c>
      <c r="I37" s="1">
        <f t="shared" si="35"/>
        <v>0</v>
      </c>
      <c r="J37" s="1"/>
      <c r="K37" s="1"/>
      <c r="L37" s="1"/>
      <c r="M37" s="1"/>
      <c r="N37" s="183" t="e">
        <f t="shared" si="36"/>
        <v>#DIV/0!</v>
      </c>
      <c r="O37" s="1">
        <f t="shared" si="37"/>
        <v>0</v>
      </c>
      <c r="P37" s="1">
        <v>258</v>
      </c>
      <c r="Q37" s="1">
        <v>211</v>
      </c>
      <c r="R37" s="1">
        <v>194</v>
      </c>
      <c r="S37" s="1">
        <v>183</v>
      </c>
      <c r="T37" s="183">
        <f t="shared" si="38"/>
        <v>211.5</v>
      </c>
      <c r="U37" s="1">
        <f t="shared" si="39"/>
        <v>846</v>
      </c>
      <c r="V37" s="1">
        <v>288</v>
      </c>
      <c r="W37" s="1">
        <v>227</v>
      </c>
      <c r="X37" s="1">
        <v>167</v>
      </c>
      <c r="Y37" s="1">
        <v>191</v>
      </c>
      <c r="Z37" s="145">
        <f t="shared" si="40"/>
        <v>218.25</v>
      </c>
      <c r="AA37" s="112">
        <f t="shared" si="41"/>
        <v>873</v>
      </c>
      <c r="AB37" s="1"/>
      <c r="AC37" s="1"/>
      <c r="AD37" s="1"/>
      <c r="AE37" s="1"/>
      <c r="AF37" s="145" t="e">
        <f t="shared" si="42"/>
        <v>#DIV/0!</v>
      </c>
      <c r="AG37" s="112">
        <f t="shared" si="43"/>
        <v>0</v>
      </c>
      <c r="AH37" s="1"/>
      <c r="AI37" s="1"/>
      <c r="AJ37" s="1"/>
      <c r="AK37" s="1"/>
      <c r="AL37" s="145" t="e">
        <f t="shared" si="44"/>
        <v>#DIV/0!</v>
      </c>
      <c r="AM37" s="112">
        <f t="shared" si="45"/>
        <v>0</v>
      </c>
      <c r="AN37" s="1"/>
      <c r="AO37" s="1"/>
      <c r="AP37" s="1"/>
      <c r="AQ37" s="1"/>
      <c r="AR37" s="145" t="e">
        <f t="shared" si="46"/>
        <v>#DIV/0!</v>
      </c>
      <c r="AS37" s="112">
        <f t="shared" si="47"/>
        <v>0</v>
      </c>
      <c r="AT37" s="1"/>
      <c r="AU37" s="1"/>
      <c r="AV37" s="1"/>
      <c r="AW37" s="1"/>
      <c r="AX37" s="145" t="e">
        <f t="shared" si="14"/>
        <v>#DIV/0!</v>
      </c>
      <c r="AY37" s="112">
        <f t="shared" si="15"/>
        <v>0</v>
      </c>
      <c r="AZ37" s="1"/>
      <c r="BA37" s="1"/>
      <c r="BB37" s="1"/>
      <c r="BC37" s="1"/>
      <c r="BD37" s="145" t="e">
        <f t="shared" si="16"/>
        <v>#DIV/0!</v>
      </c>
      <c r="BE37" s="112">
        <f t="shared" si="17"/>
        <v>0</v>
      </c>
      <c r="BF37" s="1"/>
      <c r="BG37" s="1"/>
      <c r="BH37" s="1"/>
      <c r="BI37" s="1"/>
      <c r="BJ37" s="145" t="e">
        <f t="shared" si="18"/>
        <v>#DIV/0!</v>
      </c>
      <c r="BK37" s="112">
        <f t="shared" si="19"/>
        <v>0</v>
      </c>
      <c r="BL37" s="1"/>
      <c r="BM37" s="1"/>
      <c r="BN37" s="1"/>
      <c r="BO37" s="1"/>
      <c r="BP37" s="145" t="e">
        <f t="shared" si="32"/>
        <v>#DIV/0!</v>
      </c>
      <c r="BQ37" s="112">
        <f t="shared" si="33"/>
        <v>0</v>
      </c>
      <c r="BR37" s="1"/>
      <c r="BS37" s="1"/>
      <c r="BT37" s="1"/>
      <c r="BU37" s="1"/>
      <c r="BV37" s="145" t="e">
        <f t="shared" si="22"/>
        <v>#DIV/0!</v>
      </c>
      <c r="BW37" s="112">
        <f t="shared" si="23"/>
        <v>0</v>
      </c>
      <c r="BX37" s="1"/>
      <c r="BY37" s="1"/>
      <c r="BZ37" s="1"/>
      <c r="CA37" s="1"/>
      <c r="CB37" s="145" t="e">
        <f t="shared" si="24"/>
        <v>#DIV/0!</v>
      </c>
      <c r="CC37" s="112">
        <f t="shared" si="25"/>
        <v>0</v>
      </c>
      <c r="CD37" s="1"/>
      <c r="CE37" s="1"/>
      <c r="CF37" s="1"/>
      <c r="CG37" s="1"/>
      <c r="CH37" s="145" t="e">
        <f t="shared" si="26"/>
        <v>#DIV/0!</v>
      </c>
      <c r="CI37" s="112">
        <f t="shared" si="27"/>
        <v>0</v>
      </c>
      <c r="CJ37" s="1"/>
      <c r="CK37" s="1"/>
      <c r="CL37" s="1"/>
      <c r="CM37" s="1"/>
      <c r="CN37" s="157" t="e">
        <f t="shared" si="28"/>
        <v>#DIV/0!</v>
      </c>
      <c r="CO37" s="10">
        <f>CL37-CJ37</f>
        <v>0</v>
      </c>
      <c r="CP37" s="1"/>
      <c r="CQ37" s="1"/>
      <c r="CR37" s="1"/>
      <c r="CS37" s="1"/>
      <c r="CT37" s="13" t="e">
        <f t="shared" si="29"/>
        <v>#DIV/0!</v>
      </c>
      <c r="CU37" s="10">
        <f t="shared" si="30"/>
        <v>0</v>
      </c>
      <c r="CV37" s="116">
        <f t="shared" si="31"/>
        <v>214.875</v>
      </c>
      <c r="CW37" s="56">
        <f>LARGE((I37,O37,U37,AA37,AG37,AM37,AS37,AY37,BE37,BK37,BQ37,BW37,CC37,CI37,CO37,CU37),1)+LARGE((I37,O37,U37,AA37,AG37,AM37,AS37,AY37,BE37,BK37,BQ37,BW37,CC37,CI37,CO37,CU37),2)</f>
        <v>1719</v>
      </c>
      <c r="CX37" s="29"/>
    </row>
    <row r="38" spans="1:102" x14ac:dyDescent="0.2">
      <c r="A38" s="31">
        <v>33</v>
      </c>
      <c r="B38" s="180" t="s">
        <v>52</v>
      </c>
      <c r="C38" s="18">
        <v>8</v>
      </c>
      <c r="D38" s="9">
        <v>127</v>
      </c>
      <c r="E38" s="1">
        <v>159</v>
      </c>
      <c r="F38" s="1">
        <v>197</v>
      </c>
      <c r="G38" s="1">
        <v>157</v>
      </c>
      <c r="H38" s="183">
        <f t="shared" si="34"/>
        <v>160</v>
      </c>
      <c r="I38" s="1">
        <f t="shared" si="35"/>
        <v>672</v>
      </c>
      <c r="J38" s="1">
        <v>210</v>
      </c>
      <c r="K38" s="1">
        <v>150</v>
      </c>
      <c r="L38" s="1">
        <v>152</v>
      </c>
      <c r="M38" s="1">
        <v>178</v>
      </c>
      <c r="N38" s="183">
        <f t="shared" si="36"/>
        <v>172.5</v>
      </c>
      <c r="O38" s="1">
        <f t="shared" si="37"/>
        <v>722</v>
      </c>
      <c r="P38" s="1">
        <v>214</v>
      </c>
      <c r="Q38" s="1">
        <v>169</v>
      </c>
      <c r="R38" s="1">
        <v>211</v>
      </c>
      <c r="S38" s="1">
        <v>171</v>
      </c>
      <c r="T38" s="183">
        <f t="shared" si="38"/>
        <v>191.25</v>
      </c>
      <c r="U38" s="1">
        <f t="shared" si="39"/>
        <v>797</v>
      </c>
      <c r="V38" s="1">
        <v>176</v>
      </c>
      <c r="W38" s="1">
        <v>165</v>
      </c>
      <c r="X38" s="1">
        <v>159</v>
      </c>
      <c r="Y38" s="1">
        <v>140</v>
      </c>
      <c r="Z38" s="183">
        <f t="shared" si="40"/>
        <v>160</v>
      </c>
      <c r="AA38" s="1">
        <f t="shared" si="41"/>
        <v>672</v>
      </c>
      <c r="AB38" s="1">
        <v>223</v>
      </c>
      <c r="AC38" s="1">
        <v>180</v>
      </c>
      <c r="AD38" s="1">
        <v>206</v>
      </c>
      <c r="AE38" s="1">
        <v>183</v>
      </c>
      <c r="AF38" s="145">
        <f t="shared" si="42"/>
        <v>198</v>
      </c>
      <c r="AG38" s="112">
        <f t="shared" si="43"/>
        <v>824</v>
      </c>
      <c r="AH38" s="1"/>
      <c r="AI38" s="1"/>
      <c r="AJ38" s="1"/>
      <c r="AK38" s="1"/>
      <c r="AL38" s="145" t="e">
        <f t="shared" si="44"/>
        <v>#DIV/0!</v>
      </c>
      <c r="AM38" s="112">
        <f t="shared" si="45"/>
        <v>0</v>
      </c>
      <c r="AN38" s="1"/>
      <c r="AO38" s="1"/>
      <c r="AP38" s="1"/>
      <c r="AQ38" s="1"/>
      <c r="AR38" s="145" t="e">
        <f t="shared" si="46"/>
        <v>#DIV/0!</v>
      </c>
      <c r="AS38" s="112">
        <f t="shared" si="47"/>
        <v>0</v>
      </c>
      <c r="AT38" s="1"/>
      <c r="AU38" s="1"/>
      <c r="AV38" s="1"/>
      <c r="AW38" s="1"/>
      <c r="AX38" s="145" t="e">
        <f t="shared" si="14"/>
        <v>#DIV/0!</v>
      </c>
      <c r="AY38" s="112">
        <f t="shared" si="15"/>
        <v>0</v>
      </c>
      <c r="AZ38" s="1"/>
      <c r="BA38" s="1"/>
      <c r="BB38" s="1"/>
      <c r="BC38" s="1"/>
      <c r="BD38" s="145" t="e">
        <f t="shared" ref="BD38:BD41" si="48">AVERAGE(AZ38:BC38)</f>
        <v>#DIV/0!</v>
      </c>
      <c r="BE38" s="112">
        <f t="shared" ref="BE38:BE41" si="49">C38*COUNT(AZ38:BC38)+BC38+BB38+BA38+AZ38</f>
        <v>0</v>
      </c>
      <c r="BF38" s="1"/>
      <c r="BG38" s="1"/>
      <c r="BH38" s="1"/>
      <c r="BI38" s="1"/>
      <c r="BJ38" s="145" t="e">
        <f t="shared" ref="BJ38:BJ41" si="50">AVERAGE(BF38:BI38)</f>
        <v>#DIV/0!</v>
      </c>
      <c r="BK38" s="112">
        <f t="shared" ref="BK38:BK41" si="51">C38*COUNT(BF38:BI38)+BI38+BH38+BG38+BF38</f>
        <v>0</v>
      </c>
      <c r="BL38" s="1"/>
      <c r="BM38" s="1"/>
      <c r="BN38" s="1"/>
      <c r="BO38" s="1"/>
      <c r="BP38" s="145" t="e">
        <f t="shared" si="32"/>
        <v>#DIV/0!</v>
      </c>
      <c r="BQ38" s="112">
        <f t="shared" si="33"/>
        <v>0</v>
      </c>
      <c r="BR38" s="1"/>
      <c r="BS38" s="1"/>
      <c r="BT38" s="1"/>
      <c r="BU38" s="1"/>
      <c r="BV38" s="145" t="e">
        <f t="shared" si="22"/>
        <v>#DIV/0!</v>
      </c>
      <c r="BW38" s="112">
        <f t="shared" si="23"/>
        <v>0</v>
      </c>
      <c r="BX38" s="1"/>
      <c r="BY38" s="1"/>
      <c r="BZ38" s="1"/>
      <c r="CA38" s="1"/>
      <c r="CB38" s="145" t="e">
        <f t="shared" si="24"/>
        <v>#DIV/0!</v>
      </c>
      <c r="CC38" s="112">
        <f t="shared" si="25"/>
        <v>0</v>
      </c>
      <c r="CD38" s="1"/>
      <c r="CE38" s="1"/>
      <c r="CF38" s="1"/>
      <c r="CG38" s="1"/>
      <c r="CH38" s="145" t="e">
        <f t="shared" si="26"/>
        <v>#DIV/0!</v>
      </c>
      <c r="CI38" s="112">
        <f t="shared" si="27"/>
        <v>0</v>
      </c>
      <c r="CJ38" s="1"/>
      <c r="CK38" s="1"/>
      <c r="CL38" s="1"/>
      <c r="CM38" s="1"/>
      <c r="CN38" s="157" t="e">
        <f t="shared" si="28"/>
        <v>#DIV/0!</v>
      </c>
      <c r="CO38" s="10">
        <f>CL38-CJ38</f>
        <v>0</v>
      </c>
      <c r="CP38" s="1"/>
      <c r="CQ38" s="1"/>
      <c r="CR38" s="1"/>
      <c r="CS38" s="1"/>
      <c r="CT38" s="13" t="e">
        <f t="shared" si="29"/>
        <v>#DIV/0!</v>
      </c>
      <c r="CU38" s="10">
        <f t="shared" si="30"/>
        <v>0</v>
      </c>
      <c r="CV38" s="116">
        <f t="shared" si="31"/>
        <v>202.625</v>
      </c>
      <c r="CW38" s="56">
        <f>LARGE((I38,O38,U38,AA38,AG38,AM38,AS38,AY38,BE38,BK38,BQ38,BW38,CC38,CI38,CO38,CU38),1)+LARGE((I38,O38,U38,AA38,AG38,AM38,AS38,AY38,BE38,BK38,BQ38,BW38,CC38,CI38,CO38,CU38),2)</f>
        <v>1621</v>
      </c>
      <c r="CX38" s="29"/>
    </row>
    <row r="39" spans="1:102" x14ac:dyDescent="0.2">
      <c r="A39" s="31">
        <v>33</v>
      </c>
      <c r="B39" s="180" t="s">
        <v>77</v>
      </c>
      <c r="C39" s="18"/>
      <c r="D39" s="9"/>
      <c r="E39" s="1"/>
      <c r="F39" s="1"/>
      <c r="G39" s="1"/>
      <c r="H39" s="183" t="e">
        <f t="shared" si="34"/>
        <v>#DIV/0!</v>
      </c>
      <c r="I39" s="1">
        <f t="shared" si="35"/>
        <v>0</v>
      </c>
      <c r="J39" s="1"/>
      <c r="K39" s="1"/>
      <c r="L39" s="1"/>
      <c r="M39" s="1"/>
      <c r="N39" s="183" t="e">
        <f t="shared" si="36"/>
        <v>#DIV/0!</v>
      </c>
      <c r="O39" s="1">
        <f t="shared" si="37"/>
        <v>0</v>
      </c>
      <c r="P39" s="1">
        <v>188</v>
      </c>
      <c r="Q39" s="1">
        <v>199</v>
      </c>
      <c r="R39" s="1">
        <v>132</v>
      </c>
      <c r="S39" s="1">
        <v>206</v>
      </c>
      <c r="T39" s="183">
        <f t="shared" si="38"/>
        <v>181.25</v>
      </c>
      <c r="U39" s="1">
        <f t="shared" si="39"/>
        <v>725</v>
      </c>
      <c r="V39" s="1">
        <v>198</v>
      </c>
      <c r="W39" s="1">
        <v>212</v>
      </c>
      <c r="X39" s="1">
        <v>258</v>
      </c>
      <c r="Y39" s="1">
        <v>200</v>
      </c>
      <c r="Z39" s="145">
        <f t="shared" si="40"/>
        <v>217</v>
      </c>
      <c r="AA39" s="112">
        <f t="shared" si="41"/>
        <v>868</v>
      </c>
      <c r="AB39" s="1"/>
      <c r="AC39" s="1"/>
      <c r="AD39" s="1"/>
      <c r="AE39" s="1"/>
      <c r="AF39" s="145" t="e">
        <f t="shared" si="42"/>
        <v>#DIV/0!</v>
      </c>
      <c r="AG39" s="112">
        <f t="shared" si="43"/>
        <v>0</v>
      </c>
      <c r="AH39" s="1"/>
      <c r="AI39" s="1"/>
      <c r="AJ39" s="1"/>
      <c r="AK39" s="1"/>
      <c r="AL39" s="145" t="e">
        <f t="shared" si="44"/>
        <v>#DIV/0!</v>
      </c>
      <c r="AM39" s="112">
        <f t="shared" si="45"/>
        <v>0</v>
      </c>
      <c r="AN39" s="1"/>
      <c r="AO39" s="1"/>
      <c r="AP39" s="1"/>
      <c r="AQ39" s="1"/>
      <c r="AR39" s="145" t="e">
        <f t="shared" si="46"/>
        <v>#DIV/0!</v>
      </c>
      <c r="AS39" s="112">
        <f t="shared" si="47"/>
        <v>0</v>
      </c>
      <c r="AT39" s="1"/>
      <c r="AU39" s="1"/>
      <c r="AV39" s="1"/>
      <c r="AW39" s="1"/>
      <c r="AX39" s="145" t="e">
        <f t="shared" si="14"/>
        <v>#DIV/0!</v>
      </c>
      <c r="AY39" s="112">
        <f t="shared" si="15"/>
        <v>0</v>
      </c>
      <c r="AZ39" s="1"/>
      <c r="BA39" s="1"/>
      <c r="BB39" s="1"/>
      <c r="BC39" s="1"/>
      <c r="BD39" s="145" t="e">
        <f t="shared" si="48"/>
        <v>#DIV/0!</v>
      </c>
      <c r="BE39" s="112">
        <f t="shared" si="49"/>
        <v>0</v>
      </c>
      <c r="BF39" s="1"/>
      <c r="BG39" s="1"/>
      <c r="BH39" s="1"/>
      <c r="BI39" s="1"/>
      <c r="BJ39" s="145" t="e">
        <f t="shared" si="50"/>
        <v>#DIV/0!</v>
      </c>
      <c r="BK39" s="112">
        <f t="shared" si="51"/>
        <v>0</v>
      </c>
      <c r="BL39" s="1"/>
      <c r="BM39" s="1"/>
      <c r="BN39" s="1"/>
      <c r="BO39" s="1"/>
      <c r="BP39" s="145" t="e">
        <f t="shared" si="32"/>
        <v>#DIV/0!</v>
      </c>
      <c r="BQ39" s="112">
        <f t="shared" si="33"/>
        <v>0</v>
      </c>
      <c r="BR39" s="1"/>
      <c r="BS39" s="1"/>
      <c r="BT39" s="1"/>
      <c r="BU39" s="1"/>
      <c r="BV39" s="145" t="e">
        <f t="shared" si="22"/>
        <v>#DIV/0!</v>
      </c>
      <c r="BW39" s="112">
        <f t="shared" si="23"/>
        <v>0</v>
      </c>
      <c r="BX39" s="1"/>
      <c r="BY39" s="1"/>
      <c r="BZ39" s="1"/>
      <c r="CA39" s="1"/>
      <c r="CB39" s="145" t="e">
        <f t="shared" si="24"/>
        <v>#DIV/0!</v>
      </c>
      <c r="CC39" s="112">
        <f t="shared" si="25"/>
        <v>0</v>
      </c>
      <c r="CD39" s="1"/>
      <c r="CE39" s="1"/>
      <c r="CF39" s="1"/>
      <c r="CG39" s="1"/>
      <c r="CH39" s="145" t="e">
        <f t="shared" si="26"/>
        <v>#DIV/0!</v>
      </c>
      <c r="CI39" s="112">
        <f t="shared" si="27"/>
        <v>0</v>
      </c>
      <c r="CJ39" s="1"/>
      <c r="CK39" s="1"/>
      <c r="CL39" s="1"/>
      <c r="CM39" s="1"/>
      <c r="CN39" s="157" t="e">
        <f t="shared" si="28"/>
        <v>#DIV/0!</v>
      </c>
      <c r="CO39" s="10">
        <f>CL39-CJ39</f>
        <v>0</v>
      </c>
      <c r="CP39" s="1"/>
      <c r="CQ39" s="1"/>
      <c r="CR39" s="1"/>
      <c r="CS39" s="1"/>
      <c r="CT39" s="13" t="e">
        <f t="shared" si="29"/>
        <v>#DIV/0!</v>
      </c>
      <c r="CU39" s="10">
        <f t="shared" si="30"/>
        <v>0</v>
      </c>
      <c r="CV39" s="116">
        <f t="shared" si="31"/>
        <v>199.125</v>
      </c>
      <c r="CW39" s="56">
        <f>LARGE((I39,O39,U39,AA39,AG39,AM39,AS39,AY39,BE39,BK39,BQ39,BW39,CC39,CI39,CO39,CU39),1)+LARGE((I39,O39,U39,AA39,AG39,AM39,AS39,AY39,BE39,BK39,BQ39,BW39,CC39,CI39,CO39,CU39),2)</f>
        <v>1593</v>
      </c>
      <c r="CX39" s="29"/>
    </row>
    <row r="40" spans="1:102" x14ac:dyDescent="0.2">
      <c r="A40" s="31">
        <v>28</v>
      </c>
      <c r="B40" s="19" t="s">
        <v>74</v>
      </c>
      <c r="C40" s="18"/>
      <c r="D40" s="9">
        <v>225</v>
      </c>
      <c r="E40" s="176">
        <v>232</v>
      </c>
      <c r="F40" s="1">
        <v>215</v>
      </c>
      <c r="G40" s="1">
        <v>196</v>
      </c>
      <c r="H40" s="183">
        <f t="shared" si="34"/>
        <v>217</v>
      </c>
      <c r="I40" s="1">
        <f t="shared" si="35"/>
        <v>868</v>
      </c>
      <c r="J40" s="1">
        <v>170</v>
      </c>
      <c r="K40" s="1">
        <v>182</v>
      </c>
      <c r="L40" s="1">
        <v>144</v>
      </c>
      <c r="M40" s="1">
        <v>148</v>
      </c>
      <c r="N40" s="183">
        <f t="shared" si="36"/>
        <v>161</v>
      </c>
      <c r="O40" s="1">
        <f t="shared" si="37"/>
        <v>644</v>
      </c>
      <c r="P40" s="1">
        <v>122</v>
      </c>
      <c r="Q40" s="1">
        <v>152</v>
      </c>
      <c r="R40" s="1">
        <v>181</v>
      </c>
      <c r="S40" s="1">
        <v>180</v>
      </c>
      <c r="T40" s="145">
        <f t="shared" si="38"/>
        <v>158.75</v>
      </c>
      <c r="U40" s="112">
        <f t="shared" si="39"/>
        <v>635</v>
      </c>
      <c r="V40" s="1"/>
      <c r="W40" s="1"/>
      <c r="X40" s="1"/>
      <c r="Y40" s="1"/>
      <c r="Z40" s="145" t="e">
        <f t="shared" si="40"/>
        <v>#DIV/0!</v>
      </c>
      <c r="AA40" s="112">
        <f t="shared" si="41"/>
        <v>0</v>
      </c>
      <c r="AB40" s="1"/>
      <c r="AC40" s="1"/>
      <c r="AD40" s="1"/>
      <c r="AE40" s="1"/>
      <c r="AF40" s="145" t="e">
        <f t="shared" si="42"/>
        <v>#DIV/0!</v>
      </c>
      <c r="AG40" s="112">
        <f t="shared" si="43"/>
        <v>0</v>
      </c>
      <c r="AH40" s="1"/>
      <c r="AI40" s="1"/>
      <c r="AJ40" s="1"/>
      <c r="AK40" s="1"/>
      <c r="AL40" s="145" t="e">
        <f t="shared" si="44"/>
        <v>#DIV/0!</v>
      </c>
      <c r="AM40" s="112">
        <f t="shared" si="45"/>
        <v>0</v>
      </c>
      <c r="AN40" s="1"/>
      <c r="AO40" s="1"/>
      <c r="AP40" s="1"/>
      <c r="AQ40" s="1"/>
      <c r="AR40" s="13" t="e">
        <f t="shared" si="46"/>
        <v>#DIV/0!</v>
      </c>
      <c r="AS40" s="10">
        <f t="shared" si="47"/>
        <v>0</v>
      </c>
      <c r="AT40" s="1"/>
      <c r="AU40" s="1"/>
      <c r="AV40" s="1"/>
      <c r="AW40" s="1"/>
      <c r="AX40" s="145" t="e">
        <f t="shared" si="14"/>
        <v>#DIV/0!</v>
      </c>
      <c r="AY40" s="112">
        <f t="shared" si="15"/>
        <v>0</v>
      </c>
      <c r="AZ40" s="1"/>
      <c r="BA40" s="1"/>
      <c r="BB40" s="1"/>
      <c r="BC40" s="1"/>
      <c r="BD40" s="145" t="e">
        <f t="shared" si="48"/>
        <v>#DIV/0!</v>
      </c>
      <c r="BE40" s="112">
        <f t="shared" si="49"/>
        <v>0</v>
      </c>
      <c r="BF40" s="1"/>
      <c r="BG40" s="1"/>
      <c r="BH40" s="1"/>
      <c r="BI40" s="1"/>
      <c r="BJ40" s="13" t="e">
        <f t="shared" si="50"/>
        <v>#DIV/0!</v>
      </c>
      <c r="BK40" s="10">
        <f t="shared" si="51"/>
        <v>0</v>
      </c>
      <c r="BL40" s="1"/>
      <c r="BM40" s="1"/>
      <c r="BN40" s="1"/>
      <c r="BO40" s="1"/>
      <c r="BP40" s="13" t="e">
        <f t="shared" si="32"/>
        <v>#DIV/0!</v>
      </c>
      <c r="BQ40" s="10">
        <f t="shared" si="33"/>
        <v>0</v>
      </c>
      <c r="BR40" s="1"/>
      <c r="BS40" s="1"/>
      <c r="BT40" s="1"/>
      <c r="BU40" s="1"/>
      <c r="BV40" s="13" t="e">
        <f t="shared" si="22"/>
        <v>#DIV/0!</v>
      </c>
      <c r="BW40" s="10">
        <f t="shared" si="23"/>
        <v>0</v>
      </c>
      <c r="BX40" s="1"/>
      <c r="BY40" s="1"/>
      <c r="BZ40" s="1"/>
      <c r="CA40" s="1"/>
      <c r="CB40" s="13" t="e">
        <f t="shared" si="24"/>
        <v>#DIV/0!</v>
      </c>
      <c r="CC40" s="10">
        <f t="shared" si="25"/>
        <v>0</v>
      </c>
      <c r="CD40" s="1"/>
      <c r="CE40" s="1"/>
      <c r="CF40" s="1"/>
      <c r="CG40" s="1"/>
      <c r="CH40" s="13" t="e">
        <f t="shared" si="26"/>
        <v>#DIV/0!</v>
      </c>
      <c r="CI40" s="10">
        <f t="shared" si="27"/>
        <v>0</v>
      </c>
      <c r="CJ40" s="1"/>
      <c r="CK40" s="1"/>
      <c r="CL40" s="1"/>
      <c r="CM40" s="1"/>
      <c r="CN40" s="13" t="e">
        <f t="shared" si="28"/>
        <v>#DIV/0!</v>
      </c>
      <c r="CO40" s="10">
        <f>C40*COUNT(CJ40:CM40)+CM40+CL40+CK40+CJ40</f>
        <v>0</v>
      </c>
      <c r="CP40" s="1"/>
      <c r="CQ40" s="1"/>
      <c r="CR40" s="1"/>
      <c r="CS40" s="1"/>
      <c r="CT40" s="13" t="e">
        <f t="shared" si="29"/>
        <v>#DIV/0!</v>
      </c>
      <c r="CU40" s="10">
        <f t="shared" si="30"/>
        <v>0</v>
      </c>
      <c r="CV40" s="116">
        <f t="shared" si="31"/>
        <v>189</v>
      </c>
      <c r="CW40" s="56">
        <f>LARGE((I40,O40,U40,AA40,AG40,AM40,AS40,AY40,BE40,BK40,BQ40,BW40,CC40,CI40,CO40,CU40),1)+LARGE((I40,O40,U40,AA40,AG40,AM40,AS40,AY40,BE40,BK40,BQ40,BW40,CC40,CI40,CO40,CU40),2)</f>
        <v>1512</v>
      </c>
      <c r="CX40" s="25"/>
    </row>
    <row r="41" spans="1:102" x14ac:dyDescent="0.2">
      <c r="A41" s="84">
        <v>15</v>
      </c>
      <c r="B41" s="34" t="s">
        <v>67</v>
      </c>
      <c r="C41" s="63"/>
      <c r="D41" s="71">
        <v>162</v>
      </c>
      <c r="E41" s="72">
        <v>151</v>
      </c>
      <c r="F41" s="72">
        <v>184</v>
      </c>
      <c r="G41" s="72">
        <v>189</v>
      </c>
      <c r="H41" s="184">
        <f t="shared" si="34"/>
        <v>171.5</v>
      </c>
      <c r="I41" s="72">
        <f t="shared" si="35"/>
        <v>686</v>
      </c>
      <c r="J41" s="72">
        <v>210</v>
      </c>
      <c r="K41" s="72">
        <v>153</v>
      </c>
      <c r="L41" s="72">
        <v>160</v>
      </c>
      <c r="M41" s="72">
        <v>212</v>
      </c>
      <c r="N41" s="146">
        <f t="shared" si="36"/>
        <v>183.75</v>
      </c>
      <c r="O41" s="147">
        <f t="shared" si="37"/>
        <v>735</v>
      </c>
      <c r="P41" s="72"/>
      <c r="Q41" s="72"/>
      <c r="R41" s="72"/>
      <c r="S41" s="72"/>
      <c r="T41" s="146" t="e">
        <f t="shared" si="38"/>
        <v>#DIV/0!</v>
      </c>
      <c r="U41" s="147">
        <f t="shared" si="39"/>
        <v>0</v>
      </c>
      <c r="V41" s="72"/>
      <c r="W41" s="72"/>
      <c r="X41" s="72"/>
      <c r="Y41" s="72"/>
      <c r="Z41" s="146" t="e">
        <f t="shared" si="40"/>
        <v>#DIV/0!</v>
      </c>
      <c r="AA41" s="147">
        <f t="shared" si="41"/>
        <v>0</v>
      </c>
      <c r="AB41" s="72"/>
      <c r="AC41" s="72"/>
      <c r="AD41" s="72"/>
      <c r="AE41" s="72"/>
      <c r="AF41" s="146" t="e">
        <f t="shared" si="42"/>
        <v>#DIV/0!</v>
      </c>
      <c r="AG41" s="147">
        <f t="shared" si="43"/>
        <v>0</v>
      </c>
      <c r="AH41" s="72"/>
      <c r="AI41" s="72"/>
      <c r="AJ41" s="1"/>
      <c r="AK41" s="72"/>
      <c r="AL41" s="73" t="e">
        <f t="shared" si="44"/>
        <v>#DIV/0!</v>
      </c>
      <c r="AM41" s="74">
        <f t="shared" si="45"/>
        <v>0</v>
      </c>
      <c r="AN41" s="72"/>
      <c r="AO41" s="72"/>
      <c r="AP41" s="72"/>
      <c r="AQ41" s="72"/>
      <c r="AR41" s="73" t="e">
        <f t="shared" si="46"/>
        <v>#DIV/0!</v>
      </c>
      <c r="AS41" s="74">
        <f t="shared" si="47"/>
        <v>0</v>
      </c>
      <c r="AT41" s="72"/>
      <c r="AU41" s="72"/>
      <c r="AV41" s="72"/>
      <c r="AW41" s="72"/>
      <c r="AX41" s="146" t="e">
        <f t="shared" si="14"/>
        <v>#DIV/0!</v>
      </c>
      <c r="AY41" s="147">
        <f t="shared" si="15"/>
        <v>0</v>
      </c>
      <c r="AZ41" s="72"/>
      <c r="BA41" s="72"/>
      <c r="BB41" s="72"/>
      <c r="BC41" s="72"/>
      <c r="BD41" s="146" t="e">
        <f t="shared" si="48"/>
        <v>#DIV/0!</v>
      </c>
      <c r="BE41" s="147">
        <f t="shared" si="49"/>
        <v>0</v>
      </c>
      <c r="BF41" s="72"/>
      <c r="BG41" s="72"/>
      <c r="BH41" s="72"/>
      <c r="BI41" s="72"/>
      <c r="BJ41" s="146" t="e">
        <f t="shared" si="50"/>
        <v>#DIV/0!</v>
      </c>
      <c r="BK41" s="147">
        <f t="shared" si="51"/>
        <v>0</v>
      </c>
      <c r="BL41" s="72"/>
      <c r="BM41" s="72"/>
      <c r="BN41" s="72"/>
      <c r="BO41" s="72"/>
      <c r="BP41" s="73" t="e">
        <f t="shared" si="32"/>
        <v>#DIV/0!</v>
      </c>
      <c r="BQ41" s="74">
        <f t="shared" si="33"/>
        <v>0</v>
      </c>
      <c r="BR41" s="72"/>
      <c r="BS41" s="72"/>
      <c r="BT41" s="72"/>
      <c r="BU41" s="72"/>
      <c r="BV41" s="73" t="e">
        <f t="shared" si="22"/>
        <v>#DIV/0!</v>
      </c>
      <c r="BW41" s="74">
        <f t="shared" si="23"/>
        <v>0</v>
      </c>
      <c r="BX41" s="72"/>
      <c r="BY41" s="72"/>
      <c r="BZ41" s="72"/>
      <c r="CA41" s="72"/>
      <c r="CB41" s="73" t="e">
        <f t="shared" si="24"/>
        <v>#DIV/0!</v>
      </c>
      <c r="CC41" s="74">
        <f t="shared" si="25"/>
        <v>0</v>
      </c>
      <c r="CD41" s="72"/>
      <c r="CE41" s="72"/>
      <c r="CF41" s="72"/>
      <c r="CG41" s="72"/>
      <c r="CH41" s="73" t="e">
        <f t="shared" si="26"/>
        <v>#DIV/0!</v>
      </c>
      <c r="CI41" s="74">
        <f t="shared" si="27"/>
        <v>0</v>
      </c>
      <c r="CJ41" s="72"/>
      <c r="CK41" s="72"/>
      <c r="CL41" s="72"/>
      <c r="CM41" s="72"/>
      <c r="CN41" s="73" t="e">
        <f t="shared" si="28"/>
        <v>#DIV/0!</v>
      </c>
      <c r="CO41" s="10">
        <f>C41*COUNT(CJ41:CM41)+CM41+CL41+CK41+CJ41</f>
        <v>0</v>
      </c>
      <c r="CP41" s="72"/>
      <c r="CQ41" s="72"/>
      <c r="CR41" s="72"/>
      <c r="CS41" s="72"/>
      <c r="CT41" s="73" t="e">
        <f t="shared" si="29"/>
        <v>#DIV/0!</v>
      </c>
      <c r="CU41" s="74">
        <f t="shared" si="30"/>
        <v>0</v>
      </c>
      <c r="CV41" s="118">
        <f t="shared" si="31"/>
        <v>177.625</v>
      </c>
      <c r="CW41" s="75">
        <f>LARGE((I41,O41,U41,AA41,AG41,AM41,AS41,AY41,BE41,BK41,BQ41,BW41,CC41,CI41,CO41,CU41),1)+LARGE((I41,O41,U41,AA41,AG41,AM41,AS41,AY41,BE41,BK41,BQ41,BW41,CC41,CI41,CO41,CU41),2)</f>
        <v>1421</v>
      </c>
      <c r="CX41" s="25"/>
    </row>
    <row r="42" spans="1:102" x14ac:dyDescent="0.2">
      <c r="A42" s="31">
        <v>33</v>
      </c>
      <c r="B42" s="19" t="s">
        <v>73</v>
      </c>
      <c r="C42" s="18"/>
      <c r="D42" s="9">
        <v>171</v>
      </c>
      <c r="E42" s="1">
        <v>166</v>
      </c>
      <c r="F42" s="1">
        <v>158</v>
      </c>
      <c r="G42" s="1">
        <v>170</v>
      </c>
      <c r="H42" s="183">
        <f t="shared" si="34"/>
        <v>166.25</v>
      </c>
      <c r="I42" s="1">
        <f t="shared" si="35"/>
        <v>665</v>
      </c>
      <c r="J42" s="1">
        <v>194</v>
      </c>
      <c r="K42" s="1">
        <v>146</v>
      </c>
      <c r="L42" s="1">
        <v>163</v>
      </c>
      <c r="M42" s="1">
        <v>211</v>
      </c>
      <c r="N42" s="145">
        <f t="shared" si="36"/>
        <v>178.5</v>
      </c>
      <c r="O42" s="112">
        <f t="shared" si="37"/>
        <v>714</v>
      </c>
      <c r="P42" s="1"/>
      <c r="Q42" s="1"/>
      <c r="R42" s="1"/>
      <c r="S42" s="1"/>
      <c r="T42" s="145" t="e">
        <f t="shared" si="38"/>
        <v>#DIV/0!</v>
      </c>
      <c r="U42" s="112">
        <f t="shared" si="39"/>
        <v>0</v>
      </c>
      <c r="V42" s="1"/>
      <c r="W42" s="1"/>
      <c r="X42" s="1"/>
      <c r="Y42" s="1"/>
      <c r="Z42" s="145" t="e">
        <f t="shared" si="40"/>
        <v>#DIV/0!</v>
      </c>
      <c r="AA42" s="112">
        <f t="shared" si="41"/>
        <v>0</v>
      </c>
      <c r="AB42" s="1"/>
      <c r="AC42" s="1"/>
      <c r="AD42" s="1"/>
      <c r="AE42" s="1"/>
      <c r="AF42" s="145" t="e">
        <f t="shared" si="42"/>
        <v>#DIV/0!</v>
      </c>
      <c r="AG42" s="112">
        <f t="shared" si="43"/>
        <v>0</v>
      </c>
      <c r="AH42" s="1"/>
      <c r="AI42" s="1"/>
      <c r="AJ42" s="1"/>
      <c r="AK42" s="1"/>
      <c r="AL42" s="145" t="e">
        <f t="shared" si="44"/>
        <v>#DIV/0!</v>
      </c>
      <c r="AM42" s="112">
        <f t="shared" si="45"/>
        <v>0</v>
      </c>
      <c r="AN42" s="1"/>
      <c r="AO42" s="1"/>
      <c r="AP42" s="1"/>
      <c r="AQ42" s="1"/>
      <c r="AR42" s="145" t="e">
        <f t="shared" si="46"/>
        <v>#DIV/0!</v>
      </c>
      <c r="AS42" s="112">
        <f t="shared" si="47"/>
        <v>0</v>
      </c>
      <c r="AT42" s="1"/>
      <c r="AU42" s="1"/>
      <c r="AV42" s="1"/>
      <c r="AW42" s="1"/>
      <c r="AX42" s="145" t="e">
        <f t="shared" si="14"/>
        <v>#DIV/0!</v>
      </c>
      <c r="AY42" s="112">
        <f t="shared" si="15"/>
        <v>0</v>
      </c>
      <c r="AZ42" s="1"/>
      <c r="BA42" s="1"/>
      <c r="BB42" s="1"/>
      <c r="BC42" s="1"/>
      <c r="BD42" s="13" t="e">
        <f t="shared" ref="BD42:BD60" si="52">AVERAGE(AZ42:BC42)</f>
        <v>#DIV/0!</v>
      </c>
      <c r="BE42" s="10">
        <f t="shared" ref="BE42:BE60" si="53">C42*COUNT(AZ42:BC42)+BC42+BB42+BA42+AZ42</f>
        <v>0</v>
      </c>
      <c r="BF42" s="1"/>
      <c r="BG42" s="1"/>
      <c r="BH42" s="1"/>
      <c r="BI42" s="1"/>
      <c r="BJ42" s="13" t="e">
        <f t="shared" ref="BJ42:BJ60" si="54">AVERAGE(BF42:BI42)</f>
        <v>#DIV/0!</v>
      </c>
      <c r="BK42" s="10">
        <f t="shared" ref="BK42:BK60" si="55">C42*COUNT(BF42:BI42)+BI42+BH42+BG42+BF42</f>
        <v>0</v>
      </c>
      <c r="BL42" s="1"/>
      <c r="BM42" s="1"/>
      <c r="BN42" s="1"/>
      <c r="BO42" s="1"/>
      <c r="BP42" s="13" t="e">
        <f t="shared" ref="BP42:BP60" si="56">AVERAGE(BL42:BO42)</f>
        <v>#DIV/0!</v>
      </c>
      <c r="BQ42" s="10">
        <f t="shared" ref="BQ42:BQ60" si="57">C42*COUNT(BL42:BO42)+BO42+BN42+BM42+BL42</f>
        <v>0</v>
      </c>
      <c r="BR42" s="1"/>
      <c r="BS42" s="1"/>
      <c r="BT42" s="1"/>
      <c r="BU42" s="1"/>
      <c r="BV42" s="13" t="e">
        <f t="shared" ref="BV42:BV60" si="58">AVERAGE(BR42:BU42)</f>
        <v>#DIV/0!</v>
      </c>
      <c r="BW42" s="10">
        <f t="shared" ref="BW42:BW60" si="59">C42*COUNT(BR42:BU42)+BU42+BT42+BS42+BR42</f>
        <v>0</v>
      </c>
      <c r="BX42" s="1"/>
      <c r="BY42" s="1"/>
      <c r="BZ42" s="1"/>
      <c r="CA42" s="1"/>
      <c r="CB42" s="13" t="e">
        <f t="shared" ref="CB42:CB60" si="60">AVERAGE(BX42:CA42)</f>
        <v>#DIV/0!</v>
      </c>
      <c r="CC42" s="10">
        <f t="shared" ref="CC42:CC60" si="61">C42*COUNT(BX42:CA42)+CA42+BZ42+BY42+BX42</f>
        <v>0</v>
      </c>
      <c r="CD42" s="1"/>
      <c r="CE42" s="1"/>
      <c r="CF42" s="1"/>
      <c r="CG42" s="1"/>
      <c r="CH42" s="13" t="e">
        <f t="shared" ref="CH42:CH60" si="62">AVERAGE(CD42:CG42)</f>
        <v>#DIV/0!</v>
      </c>
      <c r="CI42" s="10">
        <f t="shared" ref="CI42:CI60" si="63">C42*COUNT(CD42:CG42)+CG42+CF42+CE42+CD42</f>
        <v>0</v>
      </c>
      <c r="CJ42" s="1"/>
      <c r="CK42" s="1"/>
      <c r="CL42" s="1"/>
      <c r="CM42" s="1"/>
      <c r="CN42" s="13" t="e">
        <f t="shared" ref="CN42:CN60" si="64">AVERAGE(CJ42:CM42)</f>
        <v>#DIV/0!</v>
      </c>
      <c r="CO42" s="10">
        <f t="shared" ref="CO42:CO59" si="65">C42*COUNT(CJ42:CM42)+CM42+CL42+CK42+CJ42</f>
        <v>0</v>
      </c>
      <c r="CP42" s="1"/>
      <c r="CQ42" s="1"/>
      <c r="CR42" s="1"/>
      <c r="CS42" s="1"/>
      <c r="CT42" s="13" t="e">
        <f t="shared" ref="CT42:CT60" si="66">AVERAGE(CP42:CS42)</f>
        <v>#DIV/0!</v>
      </c>
      <c r="CU42" s="10">
        <f t="shared" ref="CU42:CU60" si="67">C42*COUNT(CP42:CS42)+CS42+CR42+CQ42+CP42</f>
        <v>0</v>
      </c>
      <c r="CV42" s="116">
        <f t="shared" ref="CV42:CV60" si="68">SUM(CW42/8)</f>
        <v>172.375</v>
      </c>
      <c r="CW42" s="56">
        <f>LARGE((I42,O42,U42,AA42,AG42,AM42,AS42,AY42,BE42,BK42,BQ42,BW42,CC42,CI42,CO42,CU42),1)+LARGE((I42,O42,U42,AA42,AG42,AM42,AS42,AY42,BE42,BK42,BQ42,BW42,CC42,CI42,CO42,CU42),2)</f>
        <v>1379</v>
      </c>
      <c r="CX42" s="29"/>
    </row>
    <row r="43" spans="1:102" x14ac:dyDescent="0.2">
      <c r="A43" s="31">
        <v>33</v>
      </c>
      <c r="B43" s="180" t="s">
        <v>58</v>
      </c>
      <c r="C43" s="18">
        <v>8</v>
      </c>
      <c r="D43" s="9">
        <v>172</v>
      </c>
      <c r="E43" s="1">
        <v>173</v>
      </c>
      <c r="F43" s="1">
        <v>146</v>
      </c>
      <c r="G43" s="1">
        <v>157</v>
      </c>
      <c r="H43" s="183">
        <f t="shared" si="34"/>
        <v>162</v>
      </c>
      <c r="I43" s="1">
        <f t="shared" si="35"/>
        <v>680</v>
      </c>
      <c r="J43" s="1">
        <v>129</v>
      </c>
      <c r="K43" s="1">
        <v>187</v>
      </c>
      <c r="L43" s="1">
        <v>113</v>
      </c>
      <c r="M43" s="1">
        <v>185</v>
      </c>
      <c r="N43" s="145">
        <f t="shared" si="36"/>
        <v>153.5</v>
      </c>
      <c r="O43" s="112">
        <f t="shared" si="37"/>
        <v>646</v>
      </c>
      <c r="P43" s="1"/>
      <c r="Q43" s="1"/>
      <c r="R43" s="1"/>
      <c r="S43" s="1"/>
      <c r="T43" s="145" t="e">
        <f t="shared" si="38"/>
        <v>#DIV/0!</v>
      </c>
      <c r="U43" s="112">
        <f t="shared" si="39"/>
        <v>0</v>
      </c>
      <c r="V43" s="1">
        <v>140</v>
      </c>
      <c r="W43" s="1">
        <v>158</v>
      </c>
      <c r="X43" s="1">
        <v>125</v>
      </c>
      <c r="Y43" s="1">
        <v>131</v>
      </c>
      <c r="Z43" s="145">
        <f t="shared" si="40"/>
        <v>138.5</v>
      </c>
      <c r="AA43" s="112">
        <f t="shared" si="41"/>
        <v>586</v>
      </c>
      <c r="AB43" s="1"/>
      <c r="AC43" s="1"/>
      <c r="AD43" s="1"/>
      <c r="AE43" s="1"/>
      <c r="AF43" s="145" t="e">
        <f t="shared" si="42"/>
        <v>#DIV/0!</v>
      </c>
      <c r="AG43" s="112">
        <f t="shared" si="43"/>
        <v>0</v>
      </c>
      <c r="AH43" s="1"/>
      <c r="AI43" s="1"/>
      <c r="AJ43" s="1"/>
      <c r="AK43" s="1"/>
      <c r="AL43" s="145" t="e">
        <f t="shared" si="44"/>
        <v>#DIV/0!</v>
      </c>
      <c r="AM43" s="112">
        <f t="shared" si="45"/>
        <v>0</v>
      </c>
      <c r="AN43" s="1"/>
      <c r="AO43" s="1"/>
      <c r="AP43" s="1"/>
      <c r="AQ43" s="1"/>
      <c r="AR43" s="145" t="e">
        <f t="shared" si="46"/>
        <v>#DIV/0!</v>
      </c>
      <c r="AS43" s="112">
        <f t="shared" si="47"/>
        <v>0</v>
      </c>
      <c r="AT43" s="1"/>
      <c r="AU43" s="1"/>
      <c r="AV43" s="1"/>
      <c r="AW43" s="1"/>
      <c r="AX43" s="145" t="e">
        <f t="shared" si="14"/>
        <v>#DIV/0!</v>
      </c>
      <c r="AY43" s="112">
        <f t="shared" si="15"/>
        <v>0</v>
      </c>
      <c r="AZ43" s="1"/>
      <c r="BA43" s="1"/>
      <c r="BB43" s="1"/>
      <c r="BC43" s="1"/>
      <c r="BD43" s="13" t="e">
        <f t="shared" si="52"/>
        <v>#DIV/0!</v>
      </c>
      <c r="BE43" s="10">
        <f t="shared" si="53"/>
        <v>0</v>
      </c>
      <c r="BF43" s="1"/>
      <c r="BG43" s="1"/>
      <c r="BH43" s="1"/>
      <c r="BI43" s="1"/>
      <c r="BJ43" s="13" t="e">
        <f t="shared" si="54"/>
        <v>#DIV/0!</v>
      </c>
      <c r="BK43" s="10">
        <f t="shared" si="55"/>
        <v>0</v>
      </c>
      <c r="BL43" s="1"/>
      <c r="BM43" s="1"/>
      <c r="BN43" s="1"/>
      <c r="BO43" s="1"/>
      <c r="BP43" s="13" t="e">
        <f t="shared" si="56"/>
        <v>#DIV/0!</v>
      </c>
      <c r="BQ43" s="10">
        <f t="shared" si="57"/>
        <v>0</v>
      </c>
      <c r="BR43" s="1"/>
      <c r="BS43" s="1"/>
      <c r="BT43" s="1"/>
      <c r="BU43" s="1"/>
      <c r="BV43" s="13" t="e">
        <f t="shared" si="58"/>
        <v>#DIV/0!</v>
      </c>
      <c r="BW43" s="10">
        <f t="shared" si="59"/>
        <v>0</v>
      </c>
      <c r="BX43" s="1"/>
      <c r="BY43" s="1"/>
      <c r="BZ43" s="1"/>
      <c r="CA43" s="1"/>
      <c r="CB43" s="13" t="e">
        <f t="shared" si="60"/>
        <v>#DIV/0!</v>
      </c>
      <c r="CC43" s="10">
        <f t="shared" si="61"/>
        <v>0</v>
      </c>
      <c r="CD43" s="1"/>
      <c r="CE43" s="1"/>
      <c r="CF43" s="1"/>
      <c r="CG43" s="1"/>
      <c r="CH43" s="13" t="e">
        <f t="shared" si="62"/>
        <v>#DIV/0!</v>
      </c>
      <c r="CI43" s="10">
        <f t="shared" si="63"/>
        <v>0</v>
      </c>
      <c r="CJ43" s="1"/>
      <c r="CK43" s="1"/>
      <c r="CL43" s="1"/>
      <c r="CM43" s="1"/>
      <c r="CN43" s="13" t="e">
        <f t="shared" si="64"/>
        <v>#DIV/0!</v>
      </c>
      <c r="CO43" s="10">
        <f t="shared" si="65"/>
        <v>0</v>
      </c>
      <c r="CP43" s="1"/>
      <c r="CQ43" s="1"/>
      <c r="CR43" s="1"/>
      <c r="CS43" s="1"/>
      <c r="CT43" s="13" t="e">
        <f t="shared" si="66"/>
        <v>#DIV/0!</v>
      </c>
      <c r="CU43" s="10">
        <f t="shared" si="67"/>
        <v>0</v>
      </c>
      <c r="CV43" s="116">
        <f t="shared" si="68"/>
        <v>165.75</v>
      </c>
      <c r="CW43" s="56">
        <f>LARGE((I43,O43,U43,AA43,AG43,AM43,AS43,AY43,BE43,BK43,BQ43,BW43,CC43,CI43,CO43,CU43),1)+LARGE((I43,O43,U43,AA43,AG43,AM43,AS43,AY43,BE43,BK43,BQ43,BW43,CC43,CI43,CO43,CU43),2)</f>
        <v>1326</v>
      </c>
      <c r="CX43" s="29"/>
    </row>
    <row r="44" spans="1:102" x14ac:dyDescent="0.2">
      <c r="A44" s="31">
        <v>33</v>
      </c>
      <c r="B44" s="19" t="s">
        <v>58</v>
      </c>
      <c r="C44" s="18">
        <v>8</v>
      </c>
      <c r="D44" s="9">
        <v>172</v>
      </c>
      <c r="E44" s="1">
        <v>173</v>
      </c>
      <c r="F44" s="1">
        <v>146</v>
      </c>
      <c r="G44" s="1">
        <v>157</v>
      </c>
      <c r="H44" s="183">
        <f t="shared" si="34"/>
        <v>162</v>
      </c>
      <c r="I44" s="1">
        <f t="shared" si="35"/>
        <v>680</v>
      </c>
      <c r="J44" s="1">
        <v>129</v>
      </c>
      <c r="K44" s="1">
        <v>187</v>
      </c>
      <c r="L44" s="1">
        <v>113</v>
      </c>
      <c r="M44" s="1">
        <v>185</v>
      </c>
      <c r="N44" s="145">
        <f t="shared" si="36"/>
        <v>153.5</v>
      </c>
      <c r="O44" s="112">
        <f t="shared" si="37"/>
        <v>646</v>
      </c>
      <c r="P44" s="1"/>
      <c r="Q44" s="1"/>
      <c r="R44" s="1"/>
      <c r="S44" s="1"/>
      <c r="T44" s="145" t="e">
        <f t="shared" si="38"/>
        <v>#DIV/0!</v>
      </c>
      <c r="U44" s="112">
        <f t="shared" si="39"/>
        <v>0</v>
      </c>
      <c r="V44" s="1"/>
      <c r="W44" s="1"/>
      <c r="X44" s="1"/>
      <c r="Y44" s="1"/>
      <c r="Z44" s="145" t="e">
        <f t="shared" si="40"/>
        <v>#DIV/0!</v>
      </c>
      <c r="AA44" s="112">
        <f t="shared" si="41"/>
        <v>0</v>
      </c>
      <c r="AB44" s="1"/>
      <c r="AC44" s="1"/>
      <c r="AD44" s="1"/>
      <c r="AE44" s="1"/>
      <c r="AF44" s="145" t="e">
        <f t="shared" si="42"/>
        <v>#DIV/0!</v>
      </c>
      <c r="AG44" s="112">
        <f t="shared" si="43"/>
        <v>0</v>
      </c>
      <c r="AH44" s="1"/>
      <c r="AI44" s="1"/>
      <c r="AJ44" s="1"/>
      <c r="AK44" s="1"/>
      <c r="AL44" s="13" t="e">
        <f t="shared" si="44"/>
        <v>#DIV/0!</v>
      </c>
      <c r="AM44" s="10">
        <f t="shared" si="45"/>
        <v>0</v>
      </c>
      <c r="AN44" s="1"/>
      <c r="AO44" s="1"/>
      <c r="AP44" s="1"/>
      <c r="AQ44" s="1"/>
      <c r="AR44" s="145" t="e">
        <f t="shared" si="46"/>
        <v>#DIV/0!</v>
      </c>
      <c r="AS44" s="112">
        <f t="shared" si="47"/>
        <v>0</v>
      </c>
      <c r="AT44" s="1"/>
      <c r="AU44" s="1"/>
      <c r="AV44" s="1"/>
      <c r="AW44" s="1"/>
      <c r="AX44" s="145" t="e">
        <f t="shared" si="14"/>
        <v>#DIV/0!</v>
      </c>
      <c r="AY44" s="112">
        <f t="shared" si="15"/>
        <v>0</v>
      </c>
      <c r="AZ44" s="1"/>
      <c r="BA44" s="1"/>
      <c r="BB44" s="1"/>
      <c r="BC44" s="1"/>
      <c r="BD44" s="13" t="e">
        <f t="shared" si="52"/>
        <v>#DIV/0!</v>
      </c>
      <c r="BE44" s="10">
        <f t="shared" si="53"/>
        <v>0</v>
      </c>
      <c r="BF44" s="1"/>
      <c r="BG44" s="1"/>
      <c r="BH44" s="1"/>
      <c r="BI44" s="1"/>
      <c r="BJ44" s="13" t="e">
        <f t="shared" si="54"/>
        <v>#DIV/0!</v>
      </c>
      <c r="BK44" s="10">
        <f t="shared" si="55"/>
        <v>0</v>
      </c>
      <c r="BL44" s="1"/>
      <c r="BM44" s="1"/>
      <c r="BN44" s="1"/>
      <c r="BO44" s="1"/>
      <c r="BP44" s="13" t="e">
        <f t="shared" si="56"/>
        <v>#DIV/0!</v>
      </c>
      <c r="BQ44" s="10">
        <f t="shared" si="57"/>
        <v>0</v>
      </c>
      <c r="BR44" s="1"/>
      <c r="BS44" s="1"/>
      <c r="BT44" s="1"/>
      <c r="BU44" s="1"/>
      <c r="BV44" s="13" t="e">
        <f t="shared" si="58"/>
        <v>#DIV/0!</v>
      </c>
      <c r="BW44" s="10">
        <f t="shared" si="59"/>
        <v>0</v>
      </c>
      <c r="BX44" s="1"/>
      <c r="BY44" s="1"/>
      <c r="BZ44" s="1"/>
      <c r="CA44" s="1"/>
      <c r="CB44" s="13" t="e">
        <f t="shared" si="60"/>
        <v>#DIV/0!</v>
      </c>
      <c r="CC44" s="10">
        <f t="shared" si="61"/>
        <v>0</v>
      </c>
      <c r="CD44" s="1"/>
      <c r="CE44" s="1"/>
      <c r="CF44" s="1"/>
      <c r="CG44" s="1"/>
      <c r="CH44" s="13" t="e">
        <f t="shared" si="62"/>
        <v>#DIV/0!</v>
      </c>
      <c r="CI44" s="10">
        <f t="shared" si="63"/>
        <v>0</v>
      </c>
      <c r="CJ44" s="1"/>
      <c r="CK44" s="1"/>
      <c r="CL44" s="1"/>
      <c r="CM44" s="1"/>
      <c r="CN44" s="13" t="e">
        <f t="shared" si="64"/>
        <v>#DIV/0!</v>
      </c>
      <c r="CO44" s="10">
        <f t="shared" si="65"/>
        <v>0</v>
      </c>
      <c r="CP44" s="1"/>
      <c r="CQ44" s="1"/>
      <c r="CR44" s="1"/>
      <c r="CS44" s="1"/>
      <c r="CT44" s="13" t="e">
        <f t="shared" si="66"/>
        <v>#DIV/0!</v>
      </c>
      <c r="CU44" s="10">
        <f t="shared" si="67"/>
        <v>0</v>
      </c>
      <c r="CV44" s="116">
        <f t="shared" si="68"/>
        <v>165.75</v>
      </c>
      <c r="CW44" s="56">
        <f>LARGE((I44,O44,U44,AA44,AG44,AM44,AS44,AY44,BE44,BK44,BQ44,BW44,CC44,CI44,CO44,CU44),1)+LARGE((I44,O44,U44,AA44,AG44,AM44,AS44,AY44,BE44,BK44,BQ44,BW44,CC44,CI44,CO44,CU44),2)</f>
        <v>1326</v>
      </c>
      <c r="CX44" s="29"/>
    </row>
    <row r="45" spans="1:102" x14ac:dyDescent="0.2">
      <c r="A45" s="31">
        <v>33</v>
      </c>
      <c r="B45" s="180" t="s">
        <v>72</v>
      </c>
      <c r="C45" s="18"/>
      <c r="D45" s="9"/>
      <c r="E45" s="1"/>
      <c r="F45" s="1"/>
      <c r="G45" s="1"/>
      <c r="H45" s="145" t="e">
        <f t="shared" si="34"/>
        <v>#DIV/0!</v>
      </c>
      <c r="I45" s="112">
        <f t="shared" si="35"/>
        <v>0</v>
      </c>
      <c r="J45" s="1">
        <v>221</v>
      </c>
      <c r="K45" s="1">
        <v>156</v>
      </c>
      <c r="L45" s="1">
        <v>127</v>
      </c>
      <c r="M45" s="1">
        <v>136</v>
      </c>
      <c r="N45" s="145">
        <f t="shared" si="36"/>
        <v>160</v>
      </c>
      <c r="O45" s="112">
        <f t="shared" si="37"/>
        <v>640</v>
      </c>
      <c r="P45" s="1"/>
      <c r="Q45" s="1"/>
      <c r="R45" s="1"/>
      <c r="S45" s="1"/>
      <c r="T45" s="145" t="e">
        <f t="shared" si="38"/>
        <v>#DIV/0!</v>
      </c>
      <c r="U45" s="112">
        <f t="shared" si="39"/>
        <v>0</v>
      </c>
      <c r="V45" s="1"/>
      <c r="W45" s="1"/>
      <c r="X45" s="1"/>
      <c r="Y45" s="1"/>
      <c r="Z45" s="145" t="e">
        <f t="shared" si="40"/>
        <v>#DIV/0!</v>
      </c>
      <c r="AA45" s="112">
        <f t="shared" si="41"/>
        <v>0</v>
      </c>
      <c r="AB45" s="1"/>
      <c r="AC45" s="1"/>
      <c r="AD45" s="1"/>
      <c r="AE45" s="1"/>
      <c r="AF45" s="145" t="e">
        <f t="shared" si="42"/>
        <v>#DIV/0!</v>
      </c>
      <c r="AG45" s="112">
        <f t="shared" si="43"/>
        <v>0</v>
      </c>
      <c r="AH45" s="1"/>
      <c r="AI45" s="1"/>
      <c r="AJ45" s="1"/>
      <c r="AK45" s="1"/>
      <c r="AL45" s="145" t="e">
        <f t="shared" si="44"/>
        <v>#DIV/0!</v>
      </c>
      <c r="AM45" s="112">
        <f t="shared" si="45"/>
        <v>0</v>
      </c>
      <c r="AN45" s="1"/>
      <c r="AO45" s="1"/>
      <c r="AP45" s="1"/>
      <c r="AQ45" s="1"/>
      <c r="AR45" s="145" t="e">
        <f t="shared" si="46"/>
        <v>#DIV/0!</v>
      </c>
      <c r="AS45" s="112">
        <f t="shared" si="47"/>
        <v>0</v>
      </c>
      <c r="AT45" s="1"/>
      <c r="AU45" s="1"/>
      <c r="AV45" s="1"/>
      <c r="AW45" s="1"/>
      <c r="AX45" s="13" t="e">
        <f t="shared" si="14"/>
        <v>#DIV/0!</v>
      </c>
      <c r="AY45" s="10">
        <f t="shared" si="15"/>
        <v>0</v>
      </c>
      <c r="AZ45" s="1"/>
      <c r="BA45" s="1"/>
      <c r="BB45" s="1"/>
      <c r="BC45" s="1"/>
      <c r="BD45" s="13" t="e">
        <f t="shared" si="52"/>
        <v>#DIV/0!</v>
      </c>
      <c r="BE45" s="10">
        <f t="shared" si="53"/>
        <v>0</v>
      </c>
      <c r="BF45" s="1"/>
      <c r="BG45" s="1"/>
      <c r="BH45" s="1"/>
      <c r="BI45" s="1"/>
      <c r="BJ45" s="13" t="e">
        <f t="shared" si="54"/>
        <v>#DIV/0!</v>
      </c>
      <c r="BK45" s="10">
        <f t="shared" si="55"/>
        <v>0</v>
      </c>
      <c r="BL45" s="1"/>
      <c r="BM45" s="1"/>
      <c r="BN45" s="1"/>
      <c r="BO45" s="1"/>
      <c r="BP45" s="13" t="e">
        <f t="shared" si="56"/>
        <v>#DIV/0!</v>
      </c>
      <c r="BQ45" s="10">
        <f t="shared" si="57"/>
        <v>0</v>
      </c>
      <c r="BR45" s="1"/>
      <c r="BS45" s="1"/>
      <c r="BT45" s="1"/>
      <c r="BU45" s="1"/>
      <c r="BV45" s="13" t="e">
        <f t="shared" si="58"/>
        <v>#DIV/0!</v>
      </c>
      <c r="BW45" s="10">
        <f t="shared" si="59"/>
        <v>0</v>
      </c>
      <c r="BX45" s="1"/>
      <c r="BY45" s="1"/>
      <c r="BZ45" s="1"/>
      <c r="CA45" s="1"/>
      <c r="CB45" s="13" t="e">
        <f t="shared" si="60"/>
        <v>#DIV/0!</v>
      </c>
      <c r="CC45" s="10">
        <f t="shared" si="61"/>
        <v>0</v>
      </c>
      <c r="CD45" s="1"/>
      <c r="CE45" s="1"/>
      <c r="CF45" s="1"/>
      <c r="CG45" s="1"/>
      <c r="CH45" s="13" t="e">
        <f t="shared" si="62"/>
        <v>#DIV/0!</v>
      </c>
      <c r="CI45" s="10">
        <f t="shared" si="63"/>
        <v>0</v>
      </c>
      <c r="CJ45" s="1"/>
      <c r="CK45" s="1"/>
      <c r="CL45" s="1"/>
      <c r="CM45" s="1"/>
      <c r="CN45" s="13" t="e">
        <f t="shared" si="64"/>
        <v>#DIV/0!</v>
      </c>
      <c r="CO45" s="10">
        <f t="shared" si="65"/>
        <v>0</v>
      </c>
      <c r="CP45" s="1"/>
      <c r="CQ45" s="1"/>
      <c r="CR45" s="1"/>
      <c r="CS45" s="1"/>
      <c r="CT45" s="13" t="e">
        <f t="shared" si="66"/>
        <v>#DIV/0!</v>
      </c>
      <c r="CU45" s="10">
        <f t="shared" si="67"/>
        <v>0</v>
      </c>
      <c r="CV45" s="116">
        <f t="shared" si="68"/>
        <v>80</v>
      </c>
      <c r="CW45" s="56">
        <f>LARGE((I45,O45,U45,AA45,AG45,AM45,AS45,AY45,BE45,BK45,BQ45,BW45,CC45,CI45,CO45,CU45),1)+LARGE((I45,O45,U45,AA45,AG45,AM45,AS45,AY45,BE45,BK45,BQ45,BW45,CC45,CI45,CO45,CU45),2)</f>
        <v>640</v>
      </c>
      <c r="CX45" s="29"/>
    </row>
    <row r="46" spans="1:102" x14ac:dyDescent="0.2">
      <c r="A46" s="31">
        <v>33</v>
      </c>
      <c r="B46" s="19"/>
      <c r="C46" s="18"/>
      <c r="D46" s="9"/>
      <c r="E46" s="1"/>
      <c r="F46" s="1"/>
      <c r="G46" s="1"/>
      <c r="H46" s="145" t="e">
        <f t="shared" si="34"/>
        <v>#DIV/0!</v>
      </c>
      <c r="I46" s="112">
        <f t="shared" si="35"/>
        <v>0</v>
      </c>
      <c r="J46" s="1"/>
      <c r="K46" s="1"/>
      <c r="L46" s="1"/>
      <c r="M46" s="1"/>
      <c r="N46" s="145" t="e">
        <f t="shared" si="36"/>
        <v>#DIV/0!</v>
      </c>
      <c r="O46" s="112">
        <f t="shared" si="37"/>
        <v>0</v>
      </c>
      <c r="P46" s="1"/>
      <c r="Q46" s="1"/>
      <c r="R46" s="1"/>
      <c r="S46" s="1"/>
      <c r="T46" s="145" t="e">
        <f t="shared" si="38"/>
        <v>#DIV/0!</v>
      </c>
      <c r="U46" s="112">
        <f t="shared" si="39"/>
        <v>0</v>
      </c>
      <c r="V46" s="1"/>
      <c r="W46" s="1"/>
      <c r="X46" s="1"/>
      <c r="Y46" s="1"/>
      <c r="Z46" s="145" t="e">
        <f t="shared" si="40"/>
        <v>#DIV/0!</v>
      </c>
      <c r="AA46" s="112">
        <f t="shared" si="41"/>
        <v>0</v>
      </c>
      <c r="AB46" s="1"/>
      <c r="AC46" s="1"/>
      <c r="AD46" s="1"/>
      <c r="AE46" s="1"/>
      <c r="AF46" s="145" t="e">
        <f t="shared" si="42"/>
        <v>#DIV/0!</v>
      </c>
      <c r="AG46" s="112">
        <f t="shared" si="43"/>
        <v>0</v>
      </c>
      <c r="AH46" s="1"/>
      <c r="AI46" s="1"/>
      <c r="AJ46" s="1"/>
      <c r="AK46" s="1"/>
      <c r="AL46" s="13" t="e">
        <f t="shared" si="44"/>
        <v>#DIV/0!</v>
      </c>
      <c r="AM46" s="10">
        <f t="shared" si="45"/>
        <v>0</v>
      </c>
      <c r="AN46" s="1"/>
      <c r="AO46" s="1"/>
      <c r="AP46" s="1"/>
      <c r="AQ46" s="1"/>
      <c r="AR46" s="13" t="e">
        <f t="shared" si="46"/>
        <v>#DIV/0!</v>
      </c>
      <c r="AS46" s="10">
        <f t="shared" si="47"/>
        <v>0</v>
      </c>
      <c r="AT46" s="1"/>
      <c r="AU46" s="1"/>
      <c r="AV46" s="1"/>
      <c r="AW46" s="1"/>
      <c r="AX46" s="13" t="e">
        <f t="shared" ref="AX46:AX60" si="69">AVERAGE(AT46:AW46)</f>
        <v>#DIV/0!</v>
      </c>
      <c r="AY46" s="10">
        <f t="shared" ref="AY46:AY60" si="70">C46*COUNT(AT46:AW46)+AW46+AV46+AU46+AT46</f>
        <v>0</v>
      </c>
      <c r="AZ46" s="1"/>
      <c r="BA46" s="1"/>
      <c r="BB46" s="1"/>
      <c r="BC46" s="1"/>
      <c r="BD46" s="13" t="e">
        <f t="shared" si="52"/>
        <v>#DIV/0!</v>
      </c>
      <c r="BE46" s="10">
        <f t="shared" si="53"/>
        <v>0</v>
      </c>
      <c r="BF46" s="1"/>
      <c r="BG46" s="1"/>
      <c r="BH46" s="1"/>
      <c r="BI46" s="1"/>
      <c r="BJ46" s="13" t="e">
        <f t="shared" si="54"/>
        <v>#DIV/0!</v>
      </c>
      <c r="BK46" s="10">
        <f t="shared" si="55"/>
        <v>0</v>
      </c>
      <c r="BL46" s="1"/>
      <c r="BM46" s="1"/>
      <c r="BN46" s="1"/>
      <c r="BO46" s="1"/>
      <c r="BP46" s="13" t="e">
        <f t="shared" si="56"/>
        <v>#DIV/0!</v>
      </c>
      <c r="BQ46" s="10">
        <f t="shared" si="57"/>
        <v>0</v>
      </c>
      <c r="BR46" s="1"/>
      <c r="BS46" s="1"/>
      <c r="BT46" s="1"/>
      <c r="BU46" s="1"/>
      <c r="BV46" s="13" t="e">
        <f t="shared" si="58"/>
        <v>#DIV/0!</v>
      </c>
      <c r="BW46" s="10">
        <f t="shared" si="59"/>
        <v>0</v>
      </c>
      <c r="BX46" s="1"/>
      <c r="BY46" s="1"/>
      <c r="BZ46" s="1"/>
      <c r="CA46" s="1"/>
      <c r="CB46" s="13" t="e">
        <f t="shared" si="60"/>
        <v>#DIV/0!</v>
      </c>
      <c r="CC46" s="10">
        <f t="shared" si="61"/>
        <v>0</v>
      </c>
      <c r="CD46" s="1"/>
      <c r="CE46" s="1"/>
      <c r="CF46" s="1"/>
      <c r="CG46" s="1"/>
      <c r="CH46" s="13" t="e">
        <f t="shared" si="62"/>
        <v>#DIV/0!</v>
      </c>
      <c r="CI46" s="10">
        <f t="shared" si="63"/>
        <v>0</v>
      </c>
      <c r="CJ46" s="1"/>
      <c r="CK46" s="1"/>
      <c r="CL46" s="1"/>
      <c r="CM46" s="1"/>
      <c r="CN46" s="13" t="e">
        <f t="shared" si="64"/>
        <v>#DIV/0!</v>
      </c>
      <c r="CO46" s="10">
        <f t="shared" si="65"/>
        <v>0</v>
      </c>
      <c r="CP46" s="1"/>
      <c r="CQ46" s="1"/>
      <c r="CR46" s="1"/>
      <c r="CS46" s="1"/>
      <c r="CT46" s="13" t="e">
        <f t="shared" si="66"/>
        <v>#DIV/0!</v>
      </c>
      <c r="CU46" s="10">
        <f t="shared" si="67"/>
        <v>0</v>
      </c>
      <c r="CV46" s="116">
        <f t="shared" si="68"/>
        <v>0</v>
      </c>
      <c r="CW46" s="56">
        <f>LARGE((I46,O46,U46,AA46,AG46,AM46,AS46,AY46,BE46,BK46,BQ46,BW46,CC46,CI46,CO46,CU46),1)+LARGE((I46,O46,U46,AA46,AG46,AM46,AS46,AY46,BE46,BK46,BQ46,BW46,CC46,CI46,CO46,CU46),2)</f>
        <v>0</v>
      </c>
      <c r="CX46" s="29"/>
    </row>
    <row r="47" spans="1:102" x14ac:dyDescent="0.2">
      <c r="A47" s="31">
        <v>33</v>
      </c>
      <c r="B47" s="19"/>
      <c r="C47" s="18"/>
      <c r="D47" s="9"/>
      <c r="E47" s="1"/>
      <c r="F47" s="1"/>
      <c r="G47" s="1"/>
      <c r="H47" s="145" t="e">
        <f t="shared" si="34"/>
        <v>#DIV/0!</v>
      </c>
      <c r="I47" s="112">
        <f t="shared" si="35"/>
        <v>0</v>
      </c>
      <c r="J47" s="1"/>
      <c r="K47" s="1"/>
      <c r="L47" s="1"/>
      <c r="M47" s="1"/>
      <c r="N47" s="145" t="e">
        <f t="shared" si="36"/>
        <v>#DIV/0!</v>
      </c>
      <c r="O47" s="112">
        <f t="shared" si="37"/>
        <v>0</v>
      </c>
      <c r="P47" s="1"/>
      <c r="Q47" s="1"/>
      <c r="R47" s="1"/>
      <c r="S47" s="1"/>
      <c r="T47" s="145" t="e">
        <f t="shared" si="38"/>
        <v>#DIV/0!</v>
      </c>
      <c r="U47" s="112">
        <f t="shared" si="39"/>
        <v>0</v>
      </c>
      <c r="V47" s="1"/>
      <c r="W47" s="1"/>
      <c r="X47" s="1"/>
      <c r="Y47" s="1"/>
      <c r="Z47" s="145" t="e">
        <f t="shared" si="40"/>
        <v>#DIV/0!</v>
      </c>
      <c r="AA47" s="112">
        <f t="shared" si="41"/>
        <v>0</v>
      </c>
      <c r="AB47" s="1"/>
      <c r="AC47" s="1"/>
      <c r="AD47" s="1"/>
      <c r="AE47" s="1"/>
      <c r="AF47" s="145" t="e">
        <f t="shared" si="42"/>
        <v>#DIV/0!</v>
      </c>
      <c r="AG47" s="112">
        <f t="shared" si="43"/>
        <v>0</v>
      </c>
      <c r="AH47" s="1"/>
      <c r="AI47" s="1"/>
      <c r="AJ47" s="1"/>
      <c r="AK47" s="1"/>
      <c r="AL47" s="13" t="e">
        <f t="shared" si="44"/>
        <v>#DIV/0!</v>
      </c>
      <c r="AM47" s="10">
        <f t="shared" si="45"/>
        <v>0</v>
      </c>
      <c r="AN47" s="1"/>
      <c r="AO47" s="1"/>
      <c r="AP47" s="1"/>
      <c r="AQ47" s="1"/>
      <c r="AR47" s="13" t="e">
        <f t="shared" si="46"/>
        <v>#DIV/0!</v>
      </c>
      <c r="AS47" s="10">
        <f t="shared" si="47"/>
        <v>0</v>
      </c>
      <c r="AT47" s="1"/>
      <c r="AU47" s="1"/>
      <c r="AV47" s="1"/>
      <c r="AW47" s="1"/>
      <c r="AX47" s="13" t="e">
        <f t="shared" si="69"/>
        <v>#DIV/0!</v>
      </c>
      <c r="AY47" s="10">
        <f t="shared" si="70"/>
        <v>0</v>
      </c>
      <c r="AZ47" s="1"/>
      <c r="BA47" s="1"/>
      <c r="BB47" s="1"/>
      <c r="BC47" s="1"/>
      <c r="BD47" s="13" t="e">
        <f t="shared" si="52"/>
        <v>#DIV/0!</v>
      </c>
      <c r="BE47" s="10">
        <f t="shared" si="53"/>
        <v>0</v>
      </c>
      <c r="BF47" s="1"/>
      <c r="BG47" s="1"/>
      <c r="BH47" s="1"/>
      <c r="BI47" s="1"/>
      <c r="BJ47" s="13" t="e">
        <f t="shared" si="54"/>
        <v>#DIV/0!</v>
      </c>
      <c r="BK47" s="10">
        <f t="shared" si="55"/>
        <v>0</v>
      </c>
      <c r="BL47" s="1"/>
      <c r="BM47" s="1"/>
      <c r="BN47" s="1"/>
      <c r="BO47" s="1"/>
      <c r="BP47" s="13" t="e">
        <f t="shared" si="56"/>
        <v>#DIV/0!</v>
      </c>
      <c r="BQ47" s="10">
        <f t="shared" si="57"/>
        <v>0</v>
      </c>
      <c r="BR47" s="1"/>
      <c r="BS47" s="1"/>
      <c r="BT47" s="1"/>
      <c r="BU47" s="1"/>
      <c r="BV47" s="13" t="e">
        <f t="shared" si="58"/>
        <v>#DIV/0!</v>
      </c>
      <c r="BW47" s="10">
        <f t="shared" si="59"/>
        <v>0</v>
      </c>
      <c r="BX47" s="1"/>
      <c r="BY47" s="1"/>
      <c r="BZ47" s="1"/>
      <c r="CA47" s="1"/>
      <c r="CB47" s="13" t="e">
        <f t="shared" si="60"/>
        <v>#DIV/0!</v>
      </c>
      <c r="CC47" s="10">
        <f t="shared" si="61"/>
        <v>0</v>
      </c>
      <c r="CD47" s="1"/>
      <c r="CE47" s="1"/>
      <c r="CF47" s="1"/>
      <c r="CG47" s="1"/>
      <c r="CH47" s="13" t="e">
        <f t="shared" si="62"/>
        <v>#DIV/0!</v>
      </c>
      <c r="CI47" s="10">
        <f t="shared" si="63"/>
        <v>0</v>
      </c>
      <c r="CJ47" s="1"/>
      <c r="CK47" s="1"/>
      <c r="CL47" s="1"/>
      <c r="CM47" s="1"/>
      <c r="CN47" s="13" t="e">
        <f t="shared" si="64"/>
        <v>#DIV/0!</v>
      </c>
      <c r="CO47" s="10">
        <f t="shared" si="65"/>
        <v>0</v>
      </c>
      <c r="CP47" s="1"/>
      <c r="CQ47" s="1"/>
      <c r="CR47" s="1"/>
      <c r="CS47" s="1"/>
      <c r="CT47" s="13" t="e">
        <f t="shared" si="66"/>
        <v>#DIV/0!</v>
      </c>
      <c r="CU47" s="10">
        <f t="shared" si="67"/>
        <v>0</v>
      </c>
      <c r="CV47" s="116">
        <f t="shared" si="68"/>
        <v>0</v>
      </c>
      <c r="CW47" s="56">
        <f>LARGE((I47,O47,U47,AA47,AG47,AM47,AS47,AY47,BE47,BK47,BQ47,BW47,CC47,CI47,CO47,CU47),1)+LARGE((I47,O47,U47,AA47,AG47,AM47,AS47,AY47,BE47,BK47,BQ47,BW47,CC47,CI47,CO47,CU47),2)</f>
        <v>0</v>
      </c>
      <c r="CX47" s="29"/>
    </row>
    <row r="48" spans="1:102" x14ac:dyDescent="0.2">
      <c r="A48" s="31">
        <v>33</v>
      </c>
      <c r="B48" s="19"/>
      <c r="C48" s="18"/>
      <c r="D48" s="9"/>
      <c r="E48" s="1"/>
      <c r="F48" s="1"/>
      <c r="G48" s="1"/>
      <c r="H48" s="145" t="e">
        <f t="shared" si="34"/>
        <v>#DIV/0!</v>
      </c>
      <c r="I48" s="112">
        <f t="shared" si="35"/>
        <v>0</v>
      </c>
      <c r="J48" s="1"/>
      <c r="K48" s="1"/>
      <c r="L48" s="1"/>
      <c r="M48" s="1"/>
      <c r="N48" s="145" t="e">
        <f t="shared" si="36"/>
        <v>#DIV/0!</v>
      </c>
      <c r="O48" s="112">
        <f t="shared" si="37"/>
        <v>0</v>
      </c>
      <c r="P48" s="1"/>
      <c r="Q48" s="1"/>
      <c r="R48" s="1"/>
      <c r="S48" s="1"/>
      <c r="T48" s="145" t="e">
        <f t="shared" si="38"/>
        <v>#DIV/0!</v>
      </c>
      <c r="U48" s="112">
        <f t="shared" si="39"/>
        <v>0</v>
      </c>
      <c r="V48" s="1"/>
      <c r="W48" s="1"/>
      <c r="X48" s="1"/>
      <c r="Y48" s="1"/>
      <c r="Z48" s="145" t="e">
        <f t="shared" si="40"/>
        <v>#DIV/0!</v>
      </c>
      <c r="AA48" s="112">
        <f t="shared" si="41"/>
        <v>0</v>
      </c>
      <c r="AB48" s="1"/>
      <c r="AC48" s="1"/>
      <c r="AD48" s="1"/>
      <c r="AE48" s="1"/>
      <c r="AF48" s="145" t="e">
        <f t="shared" si="42"/>
        <v>#DIV/0!</v>
      </c>
      <c r="AG48" s="112">
        <f t="shared" si="43"/>
        <v>0</v>
      </c>
      <c r="AH48" s="1"/>
      <c r="AI48" s="1"/>
      <c r="AJ48" s="1"/>
      <c r="AK48" s="1"/>
      <c r="AL48" s="13" t="e">
        <f t="shared" si="44"/>
        <v>#DIV/0!</v>
      </c>
      <c r="AM48" s="10">
        <f t="shared" si="45"/>
        <v>0</v>
      </c>
      <c r="AN48" s="1"/>
      <c r="AO48" s="1"/>
      <c r="AP48" s="1"/>
      <c r="AQ48" s="1"/>
      <c r="AR48" s="13" t="e">
        <f t="shared" si="46"/>
        <v>#DIV/0!</v>
      </c>
      <c r="AS48" s="10">
        <f t="shared" si="47"/>
        <v>0</v>
      </c>
      <c r="AT48" s="1"/>
      <c r="AU48" s="1"/>
      <c r="AV48" s="1"/>
      <c r="AW48" s="1"/>
      <c r="AX48" s="13" t="e">
        <f t="shared" si="69"/>
        <v>#DIV/0!</v>
      </c>
      <c r="AY48" s="10">
        <f t="shared" si="70"/>
        <v>0</v>
      </c>
      <c r="AZ48" s="1"/>
      <c r="BA48" s="1"/>
      <c r="BB48" s="1"/>
      <c r="BC48" s="1"/>
      <c r="BD48" s="13" t="e">
        <f t="shared" si="52"/>
        <v>#DIV/0!</v>
      </c>
      <c r="BE48" s="10">
        <f t="shared" si="53"/>
        <v>0</v>
      </c>
      <c r="BF48" s="1"/>
      <c r="BG48" s="1"/>
      <c r="BH48" s="1"/>
      <c r="BI48" s="1"/>
      <c r="BJ48" s="13" t="e">
        <f t="shared" si="54"/>
        <v>#DIV/0!</v>
      </c>
      <c r="BK48" s="10">
        <f t="shared" si="55"/>
        <v>0</v>
      </c>
      <c r="BL48" s="1"/>
      <c r="BM48" s="1"/>
      <c r="BN48" s="1"/>
      <c r="BO48" s="1"/>
      <c r="BP48" s="13" t="e">
        <f t="shared" si="56"/>
        <v>#DIV/0!</v>
      </c>
      <c r="BQ48" s="10">
        <f t="shared" si="57"/>
        <v>0</v>
      </c>
      <c r="BR48" s="1"/>
      <c r="BS48" s="1"/>
      <c r="BT48" s="1"/>
      <c r="BU48" s="1"/>
      <c r="BV48" s="13" t="e">
        <f t="shared" si="58"/>
        <v>#DIV/0!</v>
      </c>
      <c r="BW48" s="10">
        <f t="shared" si="59"/>
        <v>0</v>
      </c>
      <c r="BX48" s="1"/>
      <c r="BY48" s="1"/>
      <c r="BZ48" s="1"/>
      <c r="CA48" s="1"/>
      <c r="CB48" s="13" t="e">
        <f t="shared" si="60"/>
        <v>#DIV/0!</v>
      </c>
      <c r="CC48" s="10">
        <f t="shared" si="61"/>
        <v>0</v>
      </c>
      <c r="CD48" s="1"/>
      <c r="CE48" s="1"/>
      <c r="CF48" s="1"/>
      <c r="CG48" s="1"/>
      <c r="CH48" s="13" t="e">
        <f t="shared" si="62"/>
        <v>#DIV/0!</v>
      </c>
      <c r="CI48" s="10">
        <f t="shared" si="63"/>
        <v>0</v>
      </c>
      <c r="CJ48" s="1"/>
      <c r="CK48" s="1"/>
      <c r="CL48" s="1"/>
      <c r="CM48" s="1"/>
      <c r="CN48" s="13" t="e">
        <f t="shared" si="64"/>
        <v>#DIV/0!</v>
      </c>
      <c r="CO48" s="10">
        <f t="shared" si="65"/>
        <v>0</v>
      </c>
      <c r="CP48" s="1"/>
      <c r="CQ48" s="1"/>
      <c r="CR48" s="1"/>
      <c r="CS48" s="1"/>
      <c r="CT48" s="13" t="e">
        <f t="shared" si="66"/>
        <v>#DIV/0!</v>
      </c>
      <c r="CU48" s="10">
        <f t="shared" si="67"/>
        <v>0</v>
      </c>
      <c r="CV48" s="116">
        <f t="shared" si="68"/>
        <v>0</v>
      </c>
      <c r="CW48" s="56">
        <f>LARGE((I48,O48,U48,AA48,AG48,AM48,AS48,AY48,BE48,BK48,BQ48,BW48,CC48,CI48,CO48,CU48),1)+LARGE((I48,O48,U48,AA48,AG48,AM48,AS48,AY48,BE48,BK48,BQ48,BW48,CC48,CI48,CO48,CU48),2)</f>
        <v>0</v>
      </c>
      <c r="CX48" s="29"/>
    </row>
    <row r="49" spans="1:102" x14ac:dyDescent="0.2">
      <c r="A49" s="31">
        <v>33</v>
      </c>
      <c r="B49" s="19"/>
      <c r="C49" s="18"/>
      <c r="D49" s="9"/>
      <c r="E49" s="1"/>
      <c r="F49" s="1"/>
      <c r="G49" s="1"/>
      <c r="H49" s="145" t="e">
        <f t="shared" si="34"/>
        <v>#DIV/0!</v>
      </c>
      <c r="I49" s="112">
        <f t="shared" si="35"/>
        <v>0</v>
      </c>
      <c r="J49" s="1"/>
      <c r="K49" s="1"/>
      <c r="L49" s="1"/>
      <c r="M49" s="1"/>
      <c r="N49" s="145" t="e">
        <f t="shared" si="36"/>
        <v>#DIV/0!</v>
      </c>
      <c r="O49" s="112">
        <f t="shared" si="37"/>
        <v>0</v>
      </c>
      <c r="P49" s="1"/>
      <c r="Q49" s="1"/>
      <c r="R49" s="1"/>
      <c r="S49" s="1"/>
      <c r="T49" s="145" t="e">
        <f t="shared" si="38"/>
        <v>#DIV/0!</v>
      </c>
      <c r="U49" s="112">
        <f t="shared" si="39"/>
        <v>0</v>
      </c>
      <c r="V49" s="1"/>
      <c r="W49" s="1"/>
      <c r="X49" s="1"/>
      <c r="Y49" s="1"/>
      <c r="Z49" s="145" t="e">
        <f t="shared" si="40"/>
        <v>#DIV/0!</v>
      </c>
      <c r="AA49" s="112">
        <f t="shared" si="41"/>
        <v>0</v>
      </c>
      <c r="AB49" s="1"/>
      <c r="AC49" s="1"/>
      <c r="AD49" s="1"/>
      <c r="AE49" s="1"/>
      <c r="AF49" s="145" t="e">
        <f t="shared" si="42"/>
        <v>#DIV/0!</v>
      </c>
      <c r="AG49" s="112">
        <f t="shared" si="43"/>
        <v>0</v>
      </c>
      <c r="AH49" s="1"/>
      <c r="AI49" s="1"/>
      <c r="AJ49" s="1"/>
      <c r="AK49" s="1"/>
      <c r="AL49" s="13" t="e">
        <f t="shared" si="44"/>
        <v>#DIV/0!</v>
      </c>
      <c r="AM49" s="10">
        <f t="shared" si="45"/>
        <v>0</v>
      </c>
      <c r="AN49" s="1"/>
      <c r="AO49" s="1"/>
      <c r="AP49" s="1"/>
      <c r="AQ49" s="1"/>
      <c r="AR49" s="13" t="e">
        <f t="shared" si="46"/>
        <v>#DIV/0!</v>
      </c>
      <c r="AS49" s="10">
        <f t="shared" si="47"/>
        <v>0</v>
      </c>
      <c r="AT49" s="1"/>
      <c r="AU49" s="1"/>
      <c r="AV49" s="1"/>
      <c r="AW49" s="1"/>
      <c r="AX49" s="13" t="e">
        <f t="shared" si="69"/>
        <v>#DIV/0!</v>
      </c>
      <c r="AY49" s="10">
        <f t="shared" si="70"/>
        <v>0</v>
      </c>
      <c r="AZ49" s="1"/>
      <c r="BA49" s="1"/>
      <c r="BB49" s="1"/>
      <c r="BC49" s="1"/>
      <c r="BD49" s="13" t="e">
        <f t="shared" si="52"/>
        <v>#DIV/0!</v>
      </c>
      <c r="BE49" s="10">
        <f t="shared" si="53"/>
        <v>0</v>
      </c>
      <c r="BF49" s="1"/>
      <c r="BG49" s="1"/>
      <c r="BH49" s="1"/>
      <c r="BI49" s="1"/>
      <c r="BJ49" s="13" t="e">
        <f t="shared" si="54"/>
        <v>#DIV/0!</v>
      </c>
      <c r="BK49" s="10">
        <f t="shared" si="55"/>
        <v>0</v>
      </c>
      <c r="BL49" s="1"/>
      <c r="BM49" s="1"/>
      <c r="BN49" s="1"/>
      <c r="BO49" s="1"/>
      <c r="BP49" s="13" t="e">
        <f t="shared" si="56"/>
        <v>#DIV/0!</v>
      </c>
      <c r="BQ49" s="10">
        <f t="shared" si="57"/>
        <v>0</v>
      </c>
      <c r="BR49" s="1"/>
      <c r="BS49" s="1"/>
      <c r="BT49" s="1"/>
      <c r="BU49" s="1"/>
      <c r="BV49" s="13" t="e">
        <f t="shared" si="58"/>
        <v>#DIV/0!</v>
      </c>
      <c r="BW49" s="10">
        <f t="shared" si="59"/>
        <v>0</v>
      </c>
      <c r="BX49" s="1"/>
      <c r="BY49" s="1"/>
      <c r="BZ49" s="1"/>
      <c r="CA49" s="1"/>
      <c r="CB49" s="13" t="e">
        <f t="shared" si="60"/>
        <v>#DIV/0!</v>
      </c>
      <c r="CC49" s="10">
        <f t="shared" si="61"/>
        <v>0</v>
      </c>
      <c r="CD49" s="1"/>
      <c r="CE49" s="1"/>
      <c r="CF49" s="1"/>
      <c r="CG49" s="1"/>
      <c r="CH49" s="13" t="e">
        <f t="shared" si="62"/>
        <v>#DIV/0!</v>
      </c>
      <c r="CI49" s="10">
        <f t="shared" si="63"/>
        <v>0</v>
      </c>
      <c r="CJ49" s="1"/>
      <c r="CK49" s="1"/>
      <c r="CL49" s="1"/>
      <c r="CM49" s="1"/>
      <c r="CN49" s="13" t="e">
        <f t="shared" si="64"/>
        <v>#DIV/0!</v>
      </c>
      <c r="CO49" s="10">
        <f t="shared" si="65"/>
        <v>0</v>
      </c>
      <c r="CP49" s="1"/>
      <c r="CQ49" s="1"/>
      <c r="CR49" s="1"/>
      <c r="CS49" s="1"/>
      <c r="CT49" s="13" t="e">
        <f t="shared" si="66"/>
        <v>#DIV/0!</v>
      </c>
      <c r="CU49" s="10">
        <f t="shared" si="67"/>
        <v>0</v>
      </c>
      <c r="CV49" s="116">
        <f t="shared" si="68"/>
        <v>0</v>
      </c>
      <c r="CW49" s="56">
        <f>LARGE((I49,O49,U49,AA49,AG49,AM49,AS49,AY49,BE49,BK49,BQ49,BW49,CC49,CI49,CO49,CU49),1)+LARGE((I49,O49,U49,AA49,AG49,AM49,AS49,AY49,BE49,BK49,BQ49,BW49,CC49,CI49,CO49,CU49),2)</f>
        <v>0</v>
      </c>
      <c r="CX49" s="29"/>
    </row>
    <row r="50" spans="1:102" x14ac:dyDescent="0.2">
      <c r="A50" s="31">
        <v>33</v>
      </c>
      <c r="B50" s="19"/>
      <c r="C50" s="18"/>
      <c r="D50" s="9"/>
      <c r="E50" s="1"/>
      <c r="F50" s="1"/>
      <c r="G50" s="1"/>
      <c r="H50" s="145" t="e">
        <f t="shared" si="34"/>
        <v>#DIV/0!</v>
      </c>
      <c r="I50" s="112">
        <f t="shared" si="35"/>
        <v>0</v>
      </c>
      <c r="J50" s="1"/>
      <c r="K50" s="1"/>
      <c r="L50" s="1"/>
      <c r="M50" s="1"/>
      <c r="N50" s="145" t="e">
        <f t="shared" si="36"/>
        <v>#DIV/0!</v>
      </c>
      <c r="O50" s="112">
        <f t="shared" si="37"/>
        <v>0</v>
      </c>
      <c r="P50" s="1"/>
      <c r="Q50" s="1"/>
      <c r="R50" s="1"/>
      <c r="S50" s="1"/>
      <c r="T50" s="145" t="e">
        <f t="shared" si="38"/>
        <v>#DIV/0!</v>
      </c>
      <c r="U50" s="112">
        <f t="shared" si="39"/>
        <v>0</v>
      </c>
      <c r="V50" s="1"/>
      <c r="W50" s="1"/>
      <c r="X50" s="1"/>
      <c r="Y50" s="1"/>
      <c r="Z50" s="145" t="e">
        <f t="shared" si="40"/>
        <v>#DIV/0!</v>
      </c>
      <c r="AA50" s="112">
        <f t="shared" si="41"/>
        <v>0</v>
      </c>
      <c r="AB50" s="1"/>
      <c r="AC50" s="1"/>
      <c r="AD50" s="1"/>
      <c r="AE50" s="1"/>
      <c r="AF50" s="145" t="e">
        <f t="shared" si="42"/>
        <v>#DIV/0!</v>
      </c>
      <c r="AG50" s="112">
        <f t="shared" si="43"/>
        <v>0</v>
      </c>
      <c r="AH50" s="1"/>
      <c r="AI50" s="1"/>
      <c r="AJ50" s="1"/>
      <c r="AK50" s="1"/>
      <c r="AL50" s="13" t="e">
        <f t="shared" si="44"/>
        <v>#DIV/0!</v>
      </c>
      <c r="AM50" s="10">
        <f t="shared" si="45"/>
        <v>0</v>
      </c>
      <c r="AN50" s="1"/>
      <c r="AO50" s="1"/>
      <c r="AP50" s="1"/>
      <c r="AQ50" s="1"/>
      <c r="AR50" s="13" t="e">
        <f t="shared" si="46"/>
        <v>#DIV/0!</v>
      </c>
      <c r="AS50" s="10">
        <f t="shared" si="47"/>
        <v>0</v>
      </c>
      <c r="AT50" s="1"/>
      <c r="AU50" s="1"/>
      <c r="AV50" s="1"/>
      <c r="AW50" s="1"/>
      <c r="AX50" s="13" t="e">
        <f t="shared" si="69"/>
        <v>#DIV/0!</v>
      </c>
      <c r="AY50" s="10">
        <f t="shared" si="70"/>
        <v>0</v>
      </c>
      <c r="AZ50" s="1"/>
      <c r="BA50" s="1"/>
      <c r="BB50" s="1"/>
      <c r="BC50" s="1"/>
      <c r="BD50" s="13" t="e">
        <f t="shared" si="52"/>
        <v>#DIV/0!</v>
      </c>
      <c r="BE50" s="10">
        <f t="shared" si="53"/>
        <v>0</v>
      </c>
      <c r="BF50" s="1"/>
      <c r="BG50" s="1"/>
      <c r="BH50" s="1"/>
      <c r="BI50" s="1"/>
      <c r="BJ50" s="13" t="e">
        <f t="shared" si="54"/>
        <v>#DIV/0!</v>
      </c>
      <c r="BK50" s="10">
        <f t="shared" si="55"/>
        <v>0</v>
      </c>
      <c r="BL50" s="1"/>
      <c r="BM50" s="1"/>
      <c r="BN50" s="1"/>
      <c r="BO50" s="1"/>
      <c r="BP50" s="13" t="e">
        <f t="shared" si="56"/>
        <v>#DIV/0!</v>
      </c>
      <c r="BQ50" s="10">
        <f t="shared" si="57"/>
        <v>0</v>
      </c>
      <c r="BR50" s="1"/>
      <c r="BS50" s="1"/>
      <c r="BT50" s="1"/>
      <c r="BU50" s="1"/>
      <c r="BV50" s="13" t="e">
        <f t="shared" si="58"/>
        <v>#DIV/0!</v>
      </c>
      <c r="BW50" s="10">
        <f t="shared" si="59"/>
        <v>0</v>
      </c>
      <c r="BX50" s="1"/>
      <c r="BY50" s="1"/>
      <c r="BZ50" s="1"/>
      <c r="CA50" s="1"/>
      <c r="CB50" s="13" t="e">
        <f t="shared" si="60"/>
        <v>#DIV/0!</v>
      </c>
      <c r="CC50" s="10">
        <f t="shared" si="61"/>
        <v>0</v>
      </c>
      <c r="CD50" s="1"/>
      <c r="CE50" s="1"/>
      <c r="CF50" s="1"/>
      <c r="CG50" s="1"/>
      <c r="CH50" s="13" t="e">
        <f t="shared" si="62"/>
        <v>#DIV/0!</v>
      </c>
      <c r="CI50" s="10">
        <f t="shared" si="63"/>
        <v>0</v>
      </c>
      <c r="CJ50" s="1"/>
      <c r="CK50" s="1"/>
      <c r="CL50" s="1"/>
      <c r="CM50" s="1"/>
      <c r="CN50" s="13" t="e">
        <f t="shared" si="64"/>
        <v>#DIV/0!</v>
      </c>
      <c r="CO50" s="10">
        <f t="shared" si="65"/>
        <v>0</v>
      </c>
      <c r="CP50" s="1"/>
      <c r="CQ50" s="1"/>
      <c r="CR50" s="1"/>
      <c r="CS50" s="1"/>
      <c r="CT50" s="13" t="e">
        <f t="shared" si="66"/>
        <v>#DIV/0!</v>
      </c>
      <c r="CU50" s="10">
        <f t="shared" si="67"/>
        <v>0</v>
      </c>
      <c r="CV50" s="116">
        <f t="shared" si="68"/>
        <v>0</v>
      </c>
      <c r="CW50" s="56">
        <f>LARGE((I50,O50,U50,AA50,AG50,AM50,AS50,AY50,BE50,BK50,BQ50,BW50,CC50,CI50,CO50,CU50),1)+LARGE((I50,O50,U50,AA50,AG50,AM50,AS50,AY50,BE50,BK50,BQ50,BW50,CC50,CI50,CO50,CU50),2)</f>
        <v>0</v>
      </c>
      <c r="CX50" s="29"/>
    </row>
    <row r="51" spans="1:102" x14ac:dyDescent="0.2">
      <c r="A51" s="31">
        <v>33</v>
      </c>
      <c r="B51" s="19"/>
      <c r="C51" s="18"/>
      <c r="D51" s="9"/>
      <c r="E51" s="1"/>
      <c r="F51" s="1"/>
      <c r="G51" s="1"/>
      <c r="H51" s="145" t="e">
        <f t="shared" si="34"/>
        <v>#DIV/0!</v>
      </c>
      <c r="I51" s="112">
        <f t="shared" si="35"/>
        <v>0</v>
      </c>
      <c r="J51" s="1"/>
      <c r="K51" s="1"/>
      <c r="L51" s="1"/>
      <c r="M51" s="1"/>
      <c r="N51" s="145" t="e">
        <f t="shared" si="36"/>
        <v>#DIV/0!</v>
      </c>
      <c r="O51" s="112">
        <f t="shared" si="37"/>
        <v>0</v>
      </c>
      <c r="P51" s="1"/>
      <c r="Q51" s="1"/>
      <c r="R51" s="1"/>
      <c r="S51" s="1"/>
      <c r="T51" s="145" t="e">
        <f t="shared" si="38"/>
        <v>#DIV/0!</v>
      </c>
      <c r="U51" s="112">
        <f t="shared" si="39"/>
        <v>0</v>
      </c>
      <c r="V51" s="1"/>
      <c r="W51" s="1"/>
      <c r="X51" s="1"/>
      <c r="Y51" s="1"/>
      <c r="Z51" s="145" t="e">
        <f t="shared" si="40"/>
        <v>#DIV/0!</v>
      </c>
      <c r="AA51" s="112">
        <f t="shared" si="41"/>
        <v>0</v>
      </c>
      <c r="AB51" s="1"/>
      <c r="AC51" s="1"/>
      <c r="AD51" s="1"/>
      <c r="AE51" s="1"/>
      <c r="AF51" s="145" t="e">
        <f t="shared" si="42"/>
        <v>#DIV/0!</v>
      </c>
      <c r="AG51" s="112">
        <f t="shared" si="43"/>
        <v>0</v>
      </c>
      <c r="AH51" s="1"/>
      <c r="AI51" s="1"/>
      <c r="AJ51" s="1"/>
      <c r="AK51" s="1"/>
      <c r="AL51" s="13" t="e">
        <f t="shared" si="44"/>
        <v>#DIV/0!</v>
      </c>
      <c r="AM51" s="10">
        <f t="shared" si="45"/>
        <v>0</v>
      </c>
      <c r="AN51" s="1"/>
      <c r="AO51" s="1"/>
      <c r="AP51" s="1"/>
      <c r="AQ51" s="1"/>
      <c r="AR51" s="13" t="e">
        <f t="shared" si="46"/>
        <v>#DIV/0!</v>
      </c>
      <c r="AS51" s="10">
        <f t="shared" si="47"/>
        <v>0</v>
      </c>
      <c r="AT51" s="1"/>
      <c r="AU51" s="1"/>
      <c r="AV51" s="1"/>
      <c r="AW51" s="1"/>
      <c r="AX51" s="13" t="e">
        <f t="shared" si="69"/>
        <v>#DIV/0!</v>
      </c>
      <c r="AY51" s="10">
        <f t="shared" si="70"/>
        <v>0</v>
      </c>
      <c r="AZ51" s="1"/>
      <c r="BA51" s="1"/>
      <c r="BB51" s="1"/>
      <c r="BC51" s="1"/>
      <c r="BD51" s="13" t="e">
        <f t="shared" si="52"/>
        <v>#DIV/0!</v>
      </c>
      <c r="BE51" s="10">
        <f t="shared" si="53"/>
        <v>0</v>
      </c>
      <c r="BF51" s="1"/>
      <c r="BG51" s="1"/>
      <c r="BH51" s="1"/>
      <c r="BI51" s="1"/>
      <c r="BJ51" s="13" t="e">
        <f t="shared" si="54"/>
        <v>#DIV/0!</v>
      </c>
      <c r="BK51" s="10">
        <f t="shared" si="55"/>
        <v>0</v>
      </c>
      <c r="BL51" s="1"/>
      <c r="BM51" s="1"/>
      <c r="BN51" s="1"/>
      <c r="BO51" s="1"/>
      <c r="BP51" s="13" t="e">
        <f t="shared" si="56"/>
        <v>#DIV/0!</v>
      </c>
      <c r="BQ51" s="10">
        <f t="shared" si="57"/>
        <v>0</v>
      </c>
      <c r="BR51" s="1"/>
      <c r="BS51" s="1"/>
      <c r="BT51" s="1"/>
      <c r="BU51" s="1"/>
      <c r="BV51" s="13" t="e">
        <f t="shared" si="58"/>
        <v>#DIV/0!</v>
      </c>
      <c r="BW51" s="10">
        <f t="shared" si="59"/>
        <v>0</v>
      </c>
      <c r="BX51" s="1"/>
      <c r="BY51" s="1"/>
      <c r="BZ51" s="1"/>
      <c r="CA51" s="1"/>
      <c r="CB51" s="13" t="e">
        <f t="shared" si="60"/>
        <v>#DIV/0!</v>
      </c>
      <c r="CC51" s="10">
        <f t="shared" si="61"/>
        <v>0</v>
      </c>
      <c r="CD51" s="1"/>
      <c r="CE51" s="1"/>
      <c r="CF51" s="1"/>
      <c r="CG51" s="1"/>
      <c r="CH51" s="13" t="e">
        <f t="shared" si="62"/>
        <v>#DIV/0!</v>
      </c>
      <c r="CI51" s="10">
        <f t="shared" si="63"/>
        <v>0</v>
      </c>
      <c r="CJ51" s="1"/>
      <c r="CK51" s="1"/>
      <c r="CL51" s="1"/>
      <c r="CM51" s="1"/>
      <c r="CN51" s="13" t="e">
        <f t="shared" si="64"/>
        <v>#DIV/0!</v>
      </c>
      <c r="CO51" s="10">
        <f t="shared" si="65"/>
        <v>0</v>
      </c>
      <c r="CP51" s="1"/>
      <c r="CQ51" s="1"/>
      <c r="CR51" s="1"/>
      <c r="CS51" s="1"/>
      <c r="CT51" s="13" t="e">
        <f t="shared" si="66"/>
        <v>#DIV/0!</v>
      </c>
      <c r="CU51" s="10">
        <f t="shared" si="67"/>
        <v>0</v>
      </c>
      <c r="CV51" s="116">
        <f t="shared" si="68"/>
        <v>0</v>
      </c>
      <c r="CW51" s="56">
        <f>LARGE((I51,O51,U51,AA51,AG51,AM51,AS51,AY51,BE51,BK51,BQ51,BW51,CC51,CI51,CO51,CU51),1)+LARGE((I51,O51,U51,AA51,AG51,AM51,AS51,AY51,BE51,BK51,BQ51,BW51,CC51,CI51,CO51,CU51),2)</f>
        <v>0</v>
      </c>
      <c r="CX51" s="29"/>
    </row>
    <row r="52" spans="1:102" x14ac:dyDescent="0.2">
      <c r="A52" s="31">
        <v>33</v>
      </c>
      <c r="B52" s="19"/>
      <c r="C52" s="18"/>
      <c r="D52" s="9"/>
      <c r="E52" s="1"/>
      <c r="F52" s="1"/>
      <c r="G52" s="1"/>
      <c r="H52" s="145" t="e">
        <f t="shared" si="34"/>
        <v>#DIV/0!</v>
      </c>
      <c r="I52" s="112">
        <f t="shared" si="35"/>
        <v>0</v>
      </c>
      <c r="J52" s="1"/>
      <c r="K52" s="1"/>
      <c r="L52" s="1"/>
      <c r="M52" s="1"/>
      <c r="N52" s="145" t="e">
        <f t="shared" si="36"/>
        <v>#DIV/0!</v>
      </c>
      <c r="O52" s="112">
        <f t="shared" si="37"/>
        <v>0</v>
      </c>
      <c r="P52" s="1"/>
      <c r="Q52" s="1"/>
      <c r="R52" s="1"/>
      <c r="S52" s="1"/>
      <c r="T52" s="145" t="e">
        <f t="shared" si="38"/>
        <v>#DIV/0!</v>
      </c>
      <c r="U52" s="112">
        <f t="shared" si="39"/>
        <v>0</v>
      </c>
      <c r="V52" s="1"/>
      <c r="W52" s="1"/>
      <c r="X52" s="1"/>
      <c r="Y52" s="1"/>
      <c r="Z52" s="145" t="e">
        <f t="shared" si="40"/>
        <v>#DIV/0!</v>
      </c>
      <c r="AA52" s="112">
        <f t="shared" si="41"/>
        <v>0</v>
      </c>
      <c r="AB52" s="1"/>
      <c r="AC52" s="1"/>
      <c r="AD52" s="1"/>
      <c r="AE52" s="1"/>
      <c r="AF52" s="145" t="e">
        <f t="shared" si="42"/>
        <v>#DIV/0!</v>
      </c>
      <c r="AG52" s="112">
        <f t="shared" si="43"/>
        <v>0</v>
      </c>
      <c r="AH52" s="1"/>
      <c r="AI52" s="1"/>
      <c r="AJ52" s="1"/>
      <c r="AK52" s="1"/>
      <c r="AL52" s="13" t="e">
        <f t="shared" si="44"/>
        <v>#DIV/0!</v>
      </c>
      <c r="AM52" s="10">
        <f t="shared" si="45"/>
        <v>0</v>
      </c>
      <c r="AN52" s="1"/>
      <c r="AO52" s="1"/>
      <c r="AP52" s="1"/>
      <c r="AQ52" s="1"/>
      <c r="AR52" s="13" t="e">
        <f t="shared" si="46"/>
        <v>#DIV/0!</v>
      </c>
      <c r="AS52" s="10">
        <f t="shared" si="47"/>
        <v>0</v>
      </c>
      <c r="AT52" s="1"/>
      <c r="AU52" s="1"/>
      <c r="AV52" s="1"/>
      <c r="AW52" s="1"/>
      <c r="AX52" s="13" t="e">
        <f t="shared" si="69"/>
        <v>#DIV/0!</v>
      </c>
      <c r="AY52" s="10">
        <f t="shared" si="70"/>
        <v>0</v>
      </c>
      <c r="AZ52" s="1"/>
      <c r="BA52" s="1"/>
      <c r="BB52" s="1"/>
      <c r="BC52" s="1"/>
      <c r="BD52" s="13" t="e">
        <f t="shared" si="52"/>
        <v>#DIV/0!</v>
      </c>
      <c r="BE52" s="10">
        <f t="shared" si="53"/>
        <v>0</v>
      </c>
      <c r="BF52" s="1"/>
      <c r="BG52" s="1"/>
      <c r="BH52" s="1"/>
      <c r="BI52" s="1"/>
      <c r="BJ52" s="13" t="e">
        <f t="shared" si="54"/>
        <v>#DIV/0!</v>
      </c>
      <c r="BK52" s="10">
        <f t="shared" si="55"/>
        <v>0</v>
      </c>
      <c r="BL52" s="1"/>
      <c r="BM52" s="1"/>
      <c r="BN52" s="1"/>
      <c r="BO52" s="1"/>
      <c r="BP52" s="13" t="e">
        <f t="shared" si="56"/>
        <v>#DIV/0!</v>
      </c>
      <c r="BQ52" s="10">
        <f t="shared" si="57"/>
        <v>0</v>
      </c>
      <c r="BR52" s="1"/>
      <c r="BS52" s="1"/>
      <c r="BT52" s="1"/>
      <c r="BU52" s="1"/>
      <c r="BV52" s="13" t="e">
        <f t="shared" si="58"/>
        <v>#DIV/0!</v>
      </c>
      <c r="BW52" s="10">
        <f t="shared" si="59"/>
        <v>0</v>
      </c>
      <c r="BX52" s="1"/>
      <c r="BY52" s="1"/>
      <c r="BZ52" s="1"/>
      <c r="CA52" s="1"/>
      <c r="CB52" s="13" t="e">
        <f t="shared" si="60"/>
        <v>#DIV/0!</v>
      </c>
      <c r="CC52" s="10">
        <f t="shared" si="61"/>
        <v>0</v>
      </c>
      <c r="CD52" s="1"/>
      <c r="CE52" s="1"/>
      <c r="CF52" s="1"/>
      <c r="CG52" s="1"/>
      <c r="CH52" s="13" t="e">
        <f t="shared" si="62"/>
        <v>#DIV/0!</v>
      </c>
      <c r="CI52" s="10">
        <f t="shared" si="63"/>
        <v>0</v>
      </c>
      <c r="CJ52" s="1"/>
      <c r="CK52" s="1"/>
      <c r="CL52" s="1"/>
      <c r="CM52" s="1"/>
      <c r="CN52" s="13" t="e">
        <f t="shared" si="64"/>
        <v>#DIV/0!</v>
      </c>
      <c r="CO52" s="10">
        <f t="shared" si="65"/>
        <v>0</v>
      </c>
      <c r="CP52" s="1"/>
      <c r="CQ52" s="1"/>
      <c r="CR52" s="1"/>
      <c r="CS52" s="1"/>
      <c r="CT52" s="13" t="e">
        <f t="shared" si="66"/>
        <v>#DIV/0!</v>
      </c>
      <c r="CU52" s="10">
        <f t="shared" si="67"/>
        <v>0</v>
      </c>
      <c r="CV52" s="116">
        <f t="shared" si="68"/>
        <v>0</v>
      </c>
      <c r="CW52" s="56">
        <f>LARGE((I52,O52,U52,AA52,AG52,AM52,AS52,AY52,BE52,BK52,BQ52,BW52,CC52,CI52,CO52,CU52),1)+LARGE((I52,O52,U52,AA52,AG52,AM52,AS52,AY52,BE52,BK52,BQ52,BW52,CC52,CI52,CO52,CU52),2)</f>
        <v>0</v>
      </c>
      <c r="CX52" s="29"/>
    </row>
    <row r="53" spans="1:102" x14ac:dyDescent="0.2">
      <c r="A53" s="31">
        <v>33</v>
      </c>
      <c r="B53" s="19"/>
      <c r="C53" s="18"/>
      <c r="D53" s="9"/>
      <c r="E53" s="1"/>
      <c r="F53" s="1"/>
      <c r="G53" s="1"/>
      <c r="H53" s="145" t="e">
        <f t="shared" si="34"/>
        <v>#DIV/0!</v>
      </c>
      <c r="I53" s="112">
        <f t="shared" si="35"/>
        <v>0</v>
      </c>
      <c r="J53" s="1"/>
      <c r="K53" s="1"/>
      <c r="L53" s="1"/>
      <c r="M53" s="1"/>
      <c r="N53" s="145" t="e">
        <f t="shared" si="36"/>
        <v>#DIV/0!</v>
      </c>
      <c r="O53" s="112">
        <f t="shared" si="37"/>
        <v>0</v>
      </c>
      <c r="P53" s="1"/>
      <c r="Q53" s="1"/>
      <c r="R53" s="1"/>
      <c r="S53" s="1"/>
      <c r="T53" s="145" t="e">
        <f t="shared" si="38"/>
        <v>#DIV/0!</v>
      </c>
      <c r="U53" s="112">
        <f t="shared" si="39"/>
        <v>0</v>
      </c>
      <c r="V53" s="1"/>
      <c r="W53" s="1"/>
      <c r="X53" s="1"/>
      <c r="Y53" s="1"/>
      <c r="Z53" s="145" t="e">
        <f t="shared" si="40"/>
        <v>#DIV/0!</v>
      </c>
      <c r="AA53" s="112">
        <f t="shared" si="41"/>
        <v>0</v>
      </c>
      <c r="AB53" s="1"/>
      <c r="AC53" s="1"/>
      <c r="AD53" s="1"/>
      <c r="AE53" s="1"/>
      <c r="AF53" s="145" t="e">
        <f t="shared" si="42"/>
        <v>#DIV/0!</v>
      </c>
      <c r="AG53" s="112">
        <f t="shared" si="43"/>
        <v>0</v>
      </c>
      <c r="AH53" s="1"/>
      <c r="AI53" s="1"/>
      <c r="AJ53" s="1"/>
      <c r="AK53" s="1"/>
      <c r="AL53" s="13" t="e">
        <f t="shared" si="44"/>
        <v>#DIV/0!</v>
      </c>
      <c r="AM53" s="10">
        <f t="shared" si="45"/>
        <v>0</v>
      </c>
      <c r="AN53" s="1"/>
      <c r="AO53" s="1"/>
      <c r="AP53" s="1"/>
      <c r="AQ53" s="1"/>
      <c r="AR53" s="13" t="e">
        <f t="shared" si="46"/>
        <v>#DIV/0!</v>
      </c>
      <c r="AS53" s="10">
        <f t="shared" si="47"/>
        <v>0</v>
      </c>
      <c r="AT53" s="1"/>
      <c r="AU53" s="1"/>
      <c r="AV53" s="1"/>
      <c r="AW53" s="1"/>
      <c r="AX53" s="13" t="e">
        <f t="shared" si="69"/>
        <v>#DIV/0!</v>
      </c>
      <c r="AY53" s="10">
        <f t="shared" si="70"/>
        <v>0</v>
      </c>
      <c r="AZ53" s="1"/>
      <c r="BA53" s="1"/>
      <c r="BB53" s="1"/>
      <c r="BC53" s="1"/>
      <c r="BD53" s="13" t="e">
        <f t="shared" si="52"/>
        <v>#DIV/0!</v>
      </c>
      <c r="BE53" s="10">
        <f t="shared" si="53"/>
        <v>0</v>
      </c>
      <c r="BF53" s="1"/>
      <c r="BG53" s="1"/>
      <c r="BH53" s="1"/>
      <c r="BI53" s="1"/>
      <c r="BJ53" s="13" t="e">
        <f t="shared" si="54"/>
        <v>#DIV/0!</v>
      </c>
      <c r="BK53" s="10">
        <f t="shared" si="55"/>
        <v>0</v>
      </c>
      <c r="BL53" s="1"/>
      <c r="BM53" s="1"/>
      <c r="BN53" s="1"/>
      <c r="BO53" s="1"/>
      <c r="BP53" s="13" t="e">
        <f t="shared" si="56"/>
        <v>#DIV/0!</v>
      </c>
      <c r="BQ53" s="10">
        <f t="shared" si="57"/>
        <v>0</v>
      </c>
      <c r="BR53" s="1"/>
      <c r="BS53" s="1"/>
      <c r="BT53" s="1"/>
      <c r="BU53" s="1"/>
      <c r="BV53" s="13" t="e">
        <f t="shared" si="58"/>
        <v>#DIV/0!</v>
      </c>
      <c r="BW53" s="10">
        <f t="shared" si="59"/>
        <v>0</v>
      </c>
      <c r="BX53" s="1"/>
      <c r="BY53" s="1"/>
      <c r="BZ53" s="1"/>
      <c r="CA53" s="1"/>
      <c r="CB53" s="13" t="e">
        <f t="shared" si="60"/>
        <v>#DIV/0!</v>
      </c>
      <c r="CC53" s="10">
        <f t="shared" si="61"/>
        <v>0</v>
      </c>
      <c r="CD53" s="1"/>
      <c r="CE53" s="1"/>
      <c r="CF53" s="1"/>
      <c r="CG53" s="1"/>
      <c r="CH53" s="13" t="e">
        <f t="shared" si="62"/>
        <v>#DIV/0!</v>
      </c>
      <c r="CI53" s="10">
        <f t="shared" si="63"/>
        <v>0</v>
      </c>
      <c r="CJ53" s="1"/>
      <c r="CK53" s="1"/>
      <c r="CL53" s="1"/>
      <c r="CM53" s="1"/>
      <c r="CN53" s="13" t="e">
        <f t="shared" si="64"/>
        <v>#DIV/0!</v>
      </c>
      <c r="CO53" s="10">
        <f t="shared" si="65"/>
        <v>0</v>
      </c>
      <c r="CP53" s="1"/>
      <c r="CQ53" s="1"/>
      <c r="CR53" s="1"/>
      <c r="CS53" s="1"/>
      <c r="CT53" s="13" t="e">
        <f t="shared" si="66"/>
        <v>#DIV/0!</v>
      </c>
      <c r="CU53" s="10">
        <f t="shared" si="67"/>
        <v>0</v>
      </c>
      <c r="CV53" s="116">
        <f t="shared" si="68"/>
        <v>0</v>
      </c>
      <c r="CW53" s="56">
        <f>LARGE((I53,O53,U53,AA53,AG53,AM53,AS53,AY53,BE53,BK53,BQ53,BW53,CC53,CI53,CO53,CU53),1)+LARGE((I53,O53,U53,AA53,AG53,AM53,AS53,AY53,BE53,BK53,BQ53,BW53,CC53,CI53,CO53,CU53),2)</f>
        <v>0</v>
      </c>
      <c r="CX53" s="29"/>
    </row>
    <row r="54" spans="1:102" x14ac:dyDescent="0.2">
      <c r="A54" s="31">
        <v>33</v>
      </c>
      <c r="B54" s="19"/>
      <c r="C54" s="18"/>
      <c r="D54" s="9"/>
      <c r="E54" s="1"/>
      <c r="F54" s="1"/>
      <c r="G54" s="1"/>
      <c r="H54" s="145" t="e">
        <f t="shared" si="34"/>
        <v>#DIV/0!</v>
      </c>
      <c r="I54" s="112">
        <f t="shared" si="35"/>
        <v>0</v>
      </c>
      <c r="J54" s="1"/>
      <c r="K54" s="1"/>
      <c r="L54" s="1"/>
      <c r="M54" s="1"/>
      <c r="N54" s="145" t="e">
        <f t="shared" si="36"/>
        <v>#DIV/0!</v>
      </c>
      <c r="O54" s="112">
        <f t="shared" si="37"/>
        <v>0</v>
      </c>
      <c r="P54" s="1"/>
      <c r="Q54" s="1"/>
      <c r="R54" s="1"/>
      <c r="S54" s="1"/>
      <c r="T54" s="145" t="e">
        <f t="shared" si="38"/>
        <v>#DIV/0!</v>
      </c>
      <c r="U54" s="112">
        <f t="shared" si="39"/>
        <v>0</v>
      </c>
      <c r="V54" s="1"/>
      <c r="W54" s="1"/>
      <c r="X54" s="1"/>
      <c r="Y54" s="1"/>
      <c r="Z54" s="145" t="e">
        <f t="shared" si="40"/>
        <v>#DIV/0!</v>
      </c>
      <c r="AA54" s="112">
        <f t="shared" si="41"/>
        <v>0</v>
      </c>
      <c r="AB54" s="1"/>
      <c r="AC54" s="1"/>
      <c r="AD54" s="1"/>
      <c r="AE54" s="1"/>
      <c r="AF54" s="145" t="e">
        <f t="shared" si="42"/>
        <v>#DIV/0!</v>
      </c>
      <c r="AG54" s="112">
        <f t="shared" si="43"/>
        <v>0</v>
      </c>
      <c r="AH54" s="1"/>
      <c r="AI54" s="1"/>
      <c r="AJ54" s="1"/>
      <c r="AK54" s="1"/>
      <c r="AL54" s="13" t="e">
        <f t="shared" si="44"/>
        <v>#DIV/0!</v>
      </c>
      <c r="AM54" s="10">
        <f t="shared" si="45"/>
        <v>0</v>
      </c>
      <c r="AN54" s="1"/>
      <c r="AO54" s="1"/>
      <c r="AP54" s="1"/>
      <c r="AQ54" s="1"/>
      <c r="AR54" s="13" t="e">
        <f t="shared" si="46"/>
        <v>#DIV/0!</v>
      </c>
      <c r="AS54" s="10">
        <f t="shared" si="47"/>
        <v>0</v>
      </c>
      <c r="AT54" s="1"/>
      <c r="AU54" s="1"/>
      <c r="AV54" s="1"/>
      <c r="AW54" s="1"/>
      <c r="AX54" s="13" t="e">
        <f t="shared" si="69"/>
        <v>#DIV/0!</v>
      </c>
      <c r="AY54" s="10">
        <f t="shared" si="70"/>
        <v>0</v>
      </c>
      <c r="AZ54" s="1"/>
      <c r="BA54" s="1"/>
      <c r="BB54" s="1"/>
      <c r="BC54" s="1"/>
      <c r="BD54" s="13" t="e">
        <f t="shared" si="52"/>
        <v>#DIV/0!</v>
      </c>
      <c r="BE54" s="10">
        <f t="shared" si="53"/>
        <v>0</v>
      </c>
      <c r="BF54" s="1"/>
      <c r="BG54" s="1"/>
      <c r="BH54" s="1"/>
      <c r="BI54" s="1"/>
      <c r="BJ54" s="13" t="e">
        <f t="shared" si="54"/>
        <v>#DIV/0!</v>
      </c>
      <c r="BK54" s="10">
        <f t="shared" si="55"/>
        <v>0</v>
      </c>
      <c r="BL54" s="1"/>
      <c r="BM54" s="1"/>
      <c r="BN54" s="1"/>
      <c r="BO54" s="1"/>
      <c r="BP54" s="13" t="e">
        <f t="shared" si="56"/>
        <v>#DIV/0!</v>
      </c>
      <c r="BQ54" s="10">
        <f t="shared" si="57"/>
        <v>0</v>
      </c>
      <c r="BR54" s="1"/>
      <c r="BS54" s="1"/>
      <c r="BT54" s="1"/>
      <c r="BU54" s="1"/>
      <c r="BV54" s="13" t="e">
        <f t="shared" si="58"/>
        <v>#DIV/0!</v>
      </c>
      <c r="BW54" s="10">
        <f t="shared" si="59"/>
        <v>0</v>
      </c>
      <c r="BX54" s="1"/>
      <c r="BY54" s="1"/>
      <c r="BZ54" s="1"/>
      <c r="CA54" s="1"/>
      <c r="CB54" s="13" t="e">
        <f t="shared" si="60"/>
        <v>#DIV/0!</v>
      </c>
      <c r="CC54" s="10">
        <f t="shared" si="61"/>
        <v>0</v>
      </c>
      <c r="CD54" s="1"/>
      <c r="CE54" s="1"/>
      <c r="CF54" s="1"/>
      <c r="CG54" s="1"/>
      <c r="CH54" s="13" t="e">
        <f t="shared" si="62"/>
        <v>#DIV/0!</v>
      </c>
      <c r="CI54" s="10">
        <f t="shared" si="63"/>
        <v>0</v>
      </c>
      <c r="CJ54" s="1"/>
      <c r="CK54" s="1"/>
      <c r="CL54" s="1"/>
      <c r="CM54" s="1"/>
      <c r="CN54" s="13" t="e">
        <f t="shared" si="64"/>
        <v>#DIV/0!</v>
      </c>
      <c r="CO54" s="10">
        <f t="shared" si="65"/>
        <v>0</v>
      </c>
      <c r="CP54" s="1"/>
      <c r="CQ54" s="1"/>
      <c r="CR54" s="1"/>
      <c r="CS54" s="1"/>
      <c r="CT54" s="13" t="e">
        <f t="shared" si="66"/>
        <v>#DIV/0!</v>
      </c>
      <c r="CU54" s="10">
        <f t="shared" si="67"/>
        <v>0</v>
      </c>
      <c r="CV54" s="116">
        <f t="shared" si="68"/>
        <v>0</v>
      </c>
      <c r="CW54" s="56">
        <f>LARGE((I54,O54,U54,AA54,AG54,AM54,AS54,AY54,BE54,BK54,BQ54,BW54,CC54,CI54,CO54,CU54),1)+LARGE((I54,O54,U54,AA54,AG54,AM54,AS54,AY54,BE54,BK54,BQ54,BW54,CC54,CI54,CO54,CU54),2)</f>
        <v>0</v>
      </c>
      <c r="CX54" s="29"/>
    </row>
    <row r="55" spans="1:102" x14ac:dyDescent="0.2">
      <c r="A55" s="31">
        <v>33</v>
      </c>
      <c r="B55" s="19"/>
      <c r="C55" s="18"/>
      <c r="D55" s="9"/>
      <c r="E55" s="1"/>
      <c r="F55" s="1"/>
      <c r="G55" s="1"/>
      <c r="H55" s="145" t="e">
        <f t="shared" si="34"/>
        <v>#DIV/0!</v>
      </c>
      <c r="I55" s="112">
        <f t="shared" si="35"/>
        <v>0</v>
      </c>
      <c r="J55" s="1"/>
      <c r="K55" s="1"/>
      <c r="L55" s="1"/>
      <c r="M55" s="1"/>
      <c r="N55" s="145" t="e">
        <f t="shared" si="36"/>
        <v>#DIV/0!</v>
      </c>
      <c r="O55" s="112">
        <f t="shared" si="37"/>
        <v>0</v>
      </c>
      <c r="P55" s="1"/>
      <c r="Q55" s="1"/>
      <c r="R55" s="1"/>
      <c r="S55" s="1"/>
      <c r="T55" s="145" t="e">
        <f t="shared" si="38"/>
        <v>#DIV/0!</v>
      </c>
      <c r="U55" s="112">
        <f t="shared" si="39"/>
        <v>0</v>
      </c>
      <c r="V55" s="1"/>
      <c r="W55" s="1"/>
      <c r="X55" s="1"/>
      <c r="Y55" s="1"/>
      <c r="Z55" s="145" t="e">
        <f t="shared" si="40"/>
        <v>#DIV/0!</v>
      </c>
      <c r="AA55" s="112">
        <f t="shared" si="41"/>
        <v>0</v>
      </c>
      <c r="AB55" s="1"/>
      <c r="AC55" s="1"/>
      <c r="AD55" s="1"/>
      <c r="AE55" s="1"/>
      <c r="AF55" s="145" t="e">
        <f t="shared" si="42"/>
        <v>#DIV/0!</v>
      </c>
      <c r="AG55" s="112">
        <f t="shared" si="43"/>
        <v>0</v>
      </c>
      <c r="AH55" s="1"/>
      <c r="AI55" s="1"/>
      <c r="AJ55" s="1"/>
      <c r="AK55" s="1"/>
      <c r="AL55" s="13" t="e">
        <f t="shared" si="44"/>
        <v>#DIV/0!</v>
      </c>
      <c r="AM55" s="10">
        <f t="shared" si="45"/>
        <v>0</v>
      </c>
      <c r="AN55" s="1"/>
      <c r="AO55" s="1"/>
      <c r="AP55" s="1"/>
      <c r="AQ55" s="1"/>
      <c r="AR55" s="13" t="e">
        <f t="shared" si="46"/>
        <v>#DIV/0!</v>
      </c>
      <c r="AS55" s="10">
        <f t="shared" si="47"/>
        <v>0</v>
      </c>
      <c r="AT55" s="1"/>
      <c r="AU55" s="1"/>
      <c r="AV55" s="1"/>
      <c r="AW55" s="1"/>
      <c r="AX55" s="13" t="e">
        <f t="shared" si="69"/>
        <v>#DIV/0!</v>
      </c>
      <c r="AY55" s="10">
        <f t="shared" si="70"/>
        <v>0</v>
      </c>
      <c r="AZ55" s="1"/>
      <c r="BA55" s="1"/>
      <c r="BB55" s="1"/>
      <c r="BC55" s="1"/>
      <c r="BD55" s="13" t="e">
        <f t="shared" si="52"/>
        <v>#DIV/0!</v>
      </c>
      <c r="BE55" s="10">
        <f t="shared" si="53"/>
        <v>0</v>
      </c>
      <c r="BF55" s="1"/>
      <c r="BG55" s="1"/>
      <c r="BH55" s="1"/>
      <c r="BI55" s="1"/>
      <c r="BJ55" s="13" t="e">
        <f t="shared" si="54"/>
        <v>#DIV/0!</v>
      </c>
      <c r="BK55" s="10">
        <f t="shared" si="55"/>
        <v>0</v>
      </c>
      <c r="BL55" s="1"/>
      <c r="BM55" s="1"/>
      <c r="BN55" s="1"/>
      <c r="BO55" s="1"/>
      <c r="BP55" s="13" t="e">
        <f t="shared" si="56"/>
        <v>#DIV/0!</v>
      </c>
      <c r="BQ55" s="10">
        <f t="shared" si="57"/>
        <v>0</v>
      </c>
      <c r="BR55" s="1"/>
      <c r="BS55" s="1"/>
      <c r="BT55" s="1"/>
      <c r="BU55" s="1"/>
      <c r="BV55" s="13" t="e">
        <f t="shared" si="58"/>
        <v>#DIV/0!</v>
      </c>
      <c r="BW55" s="10">
        <f t="shared" si="59"/>
        <v>0</v>
      </c>
      <c r="BX55" s="1"/>
      <c r="BY55" s="1"/>
      <c r="BZ55" s="1"/>
      <c r="CA55" s="1"/>
      <c r="CB55" s="13" t="e">
        <f t="shared" si="60"/>
        <v>#DIV/0!</v>
      </c>
      <c r="CC55" s="10">
        <f t="shared" si="61"/>
        <v>0</v>
      </c>
      <c r="CD55" s="1"/>
      <c r="CE55" s="1"/>
      <c r="CF55" s="1"/>
      <c r="CG55" s="1"/>
      <c r="CH55" s="13" t="e">
        <f t="shared" si="62"/>
        <v>#DIV/0!</v>
      </c>
      <c r="CI55" s="10">
        <f t="shared" si="63"/>
        <v>0</v>
      </c>
      <c r="CJ55" s="1"/>
      <c r="CK55" s="1"/>
      <c r="CL55" s="1"/>
      <c r="CM55" s="1"/>
      <c r="CN55" s="13" t="e">
        <f t="shared" si="64"/>
        <v>#DIV/0!</v>
      </c>
      <c r="CO55" s="10">
        <f t="shared" si="65"/>
        <v>0</v>
      </c>
      <c r="CP55" s="1"/>
      <c r="CQ55" s="1"/>
      <c r="CR55" s="1"/>
      <c r="CS55" s="1"/>
      <c r="CT55" s="13" t="e">
        <f t="shared" si="66"/>
        <v>#DIV/0!</v>
      </c>
      <c r="CU55" s="10">
        <f t="shared" si="67"/>
        <v>0</v>
      </c>
      <c r="CV55" s="116">
        <f t="shared" si="68"/>
        <v>0</v>
      </c>
      <c r="CW55" s="56">
        <f>LARGE((I55,O55,U55,AA55,AG55,AM55,AS55,AY55,BE55,BK55,BQ55,BW55,CC55,CI55,CO55,CU55),1)+LARGE((I55,O55,U55,AA55,AG55,AM55,AS55,AY55,BE55,BK55,BQ55,BW55,CC55,CI55,CO55,CU55),2)</f>
        <v>0</v>
      </c>
      <c r="CX55" s="29"/>
    </row>
    <row r="56" spans="1:102" x14ac:dyDescent="0.2">
      <c r="A56" s="31">
        <v>33</v>
      </c>
      <c r="B56" s="19"/>
      <c r="C56" s="18"/>
      <c r="D56" s="9"/>
      <c r="E56" s="1"/>
      <c r="F56" s="1"/>
      <c r="G56" s="1"/>
      <c r="H56" s="145" t="e">
        <f t="shared" si="34"/>
        <v>#DIV/0!</v>
      </c>
      <c r="I56" s="112">
        <f t="shared" si="35"/>
        <v>0</v>
      </c>
      <c r="J56" s="1"/>
      <c r="K56" s="1"/>
      <c r="L56" s="1"/>
      <c r="M56" s="1"/>
      <c r="N56" s="145" t="e">
        <f t="shared" si="36"/>
        <v>#DIV/0!</v>
      </c>
      <c r="O56" s="112">
        <f t="shared" si="37"/>
        <v>0</v>
      </c>
      <c r="P56" s="1"/>
      <c r="Q56" s="1"/>
      <c r="R56" s="1"/>
      <c r="S56" s="1"/>
      <c r="T56" s="145" t="e">
        <f t="shared" si="38"/>
        <v>#DIV/0!</v>
      </c>
      <c r="U56" s="112">
        <f t="shared" si="39"/>
        <v>0</v>
      </c>
      <c r="V56" s="1"/>
      <c r="W56" s="1"/>
      <c r="X56" s="1"/>
      <c r="Y56" s="1"/>
      <c r="Z56" s="145" t="e">
        <f t="shared" si="40"/>
        <v>#DIV/0!</v>
      </c>
      <c r="AA56" s="112">
        <f t="shared" si="41"/>
        <v>0</v>
      </c>
      <c r="AB56" s="1"/>
      <c r="AC56" s="1"/>
      <c r="AD56" s="1"/>
      <c r="AE56" s="1"/>
      <c r="AF56" s="145" t="e">
        <f t="shared" si="42"/>
        <v>#DIV/0!</v>
      </c>
      <c r="AG56" s="112">
        <f t="shared" si="43"/>
        <v>0</v>
      </c>
      <c r="AH56" s="1"/>
      <c r="AI56" s="1"/>
      <c r="AJ56" s="1"/>
      <c r="AK56" s="1"/>
      <c r="AL56" s="13" t="e">
        <f t="shared" si="44"/>
        <v>#DIV/0!</v>
      </c>
      <c r="AM56" s="10">
        <f t="shared" si="45"/>
        <v>0</v>
      </c>
      <c r="AN56" s="1"/>
      <c r="AO56" s="1"/>
      <c r="AP56" s="1"/>
      <c r="AQ56" s="1"/>
      <c r="AR56" s="13" t="e">
        <f t="shared" si="46"/>
        <v>#DIV/0!</v>
      </c>
      <c r="AS56" s="10">
        <f t="shared" si="47"/>
        <v>0</v>
      </c>
      <c r="AT56" s="1"/>
      <c r="AU56" s="1"/>
      <c r="AV56" s="1"/>
      <c r="AW56" s="1"/>
      <c r="AX56" s="13" t="e">
        <f t="shared" si="69"/>
        <v>#DIV/0!</v>
      </c>
      <c r="AY56" s="10">
        <f t="shared" si="70"/>
        <v>0</v>
      </c>
      <c r="AZ56" s="1"/>
      <c r="BA56" s="1"/>
      <c r="BB56" s="1"/>
      <c r="BC56" s="1"/>
      <c r="BD56" s="13" t="e">
        <f t="shared" si="52"/>
        <v>#DIV/0!</v>
      </c>
      <c r="BE56" s="10">
        <f t="shared" si="53"/>
        <v>0</v>
      </c>
      <c r="BF56" s="1"/>
      <c r="BG56" s="1"/>
      <c r="BH56" s="1"/>
      <c r="BI56" s="1"/>
      <c r="BJ56" s="13" t="e">
        <f t="shared" si="54"/>
        <v>#DIV/0!</v>
      </c>
      <c r="BK56" s="10">
        <f t="shared" si="55"/>
        <v>0</v>
      </c>
      <c r="BL56" s="1"/>
      <c r="BM56" s="1"/>
      <c r="BN56" s="1"/>
      <c r="BO56" s="1"/>
      <c r="BP56" s="13" t="e">
        <f t="shared" si="56"/>
        <v>#DIV/0!</v>
      </c>
      <c r="BQ56" s="10">
        <f t="shared" si="57"/>
        <v>0</v>
      </c>
      <c r="BR56" s="1"/>
      <c r="BS56" s="1"/>
      <c r="BT56" s="1"/>
      <c r="BU56" s="1"/>
      <c r="BV56" s="13" t="e">
        <f t="shared" si="58"/>
        <v>#DIV/0!</v>
      </c>
      <c r="BW56" s="10">
        <f t="shared" si="59"/>
        <v>0</v>
      </c>
      <c r="BX56" s="1"/>
      <c r="BY56" s="1"/>
      <c r="BZ56" s="1"/>
      <c r="CA56" s="1"/>
      <c r="CB56" s="13" t="e">
        <f t="shared" si="60"/>
        <v>#DIV/0!</v>
      </c>
      <c r="CC56" s="10">
        <f t="shared" si="61"/>
        <v>0</v>
      </c>
      <c r="CD56" s="1"/>
      <c r="CE56" s="1"/>
      <c r="CF56" s="1"/>
      <c r="CG56" s="1"/>
      <c r="CH56" s="13" t="e">
        <f t="shared" si="62"/>
        <v>#DIV/0!</v>
      </c>
      <c r="CI56" s="10">
        <f t="shared" si="63"/>
        <v>0</v>
      </c>
      <c r="CJ56" s="1"/>
      <c r="CK56" s="1"/>
      <c r="CL56" s="1"/>
      <c r="CM56" s="1"/>
      <c r="CN56" s="13" t="e">
        <f t="shared" si="64"/>
        <v>#DIV/0!</v>
      </c>
      <c r="CO56" s="10">
        <f t="shared" si="65"/>
        <v>0</v>
      </c>
      <c r="CP56" s="1"/>
      <c r="CQ56" s="1"/>
      <c r="CR56" s="1"/>
      <c r="CS56" s="1"/>
      <c r="CT56" s="13" t="e">
        <f t="shared" si="66"/>
        <v>#DIV/0!</v>
      </c>
      <c r="CU56" s="10">
        <f t="shared" si="67"/>
        <v>0</v>
      </c>
      <c r="CV56" s="116">
        <f t="shared" si="68"/>
        <v>0</v>
      </c>
      <c r="CW56" s="56">
        <f>LARGE((I56,O56,U56,AA56,AG56,AM56,AS56,AY56,BE56,BK56,BQ56,BW56,CC56,CI56,CO56,CU56),1)+LARGE((I56,O56,U56,AA56,AG56,AM56,AS56,AY56,BE56,BK56,BQ56,BW56,CC56,CI56,CO56,CU56),2)</f>
        <v>0</v>
      </c>
      <c r="CX56" s="29"/>
    </row>
    <row r="57" spans="1:102" x14ac:dyDescent="0.2">
      <c r="A57" s="31">
        <v>33</v>
      </c>
      <c r="B57" s="19"/>
      <c r="C57" s="18"/>
      <c r="D57" s="9"/>
      <c r="E57" s="1"/>
      <c r="F57" s="1"/>
      <c r="G57" s="1"/>
      <c r="H57" s="145" t="e">
        <f t="shared" si="34"/>
        <v>#DIV/0!</v>
      </c>
      <c r="I57" s="112">
        <f t="shared" si="35"/>
        <v>0</v>
      </c>
      <c r="J57" s="1"/>
      <c r="K57" s="1"/>
      <c r="L57" s="1"/>
      <c r="M57" s="1"/>
      <c r="N57" s="145" t="e">
        <f t="shared" si="36"/>
        <v>#DIV/0!</v>
      </c>
      <c r="O57" s="112">
        <f t="shared" si="37"/>
        <v>0</v>
      </c>
      <c r="P57" s="1"/>
      <c r="Q57" s="1"/>
      <c r="R57" s="1"/>
      <c r="S57" s="1"/>
      <c r="T57" s="145" t="e">
        <f t="shared" si="38"/>
        <v>#DIV/0!</v>
      </c>
      <c r="U57" s="112">
        <f t="shared" si="39"/>
        <v>0</v>
      </c>
      <c r="V57" s="1"/>
      <c r="W57" s="1"/>
      <c r="X57" s="1"/>
      <c r="Y57" s="1"/>
      <c r="Z57" s="145" t="e">
        <f t="shared" si="40"/>
        <v>#DIV/0!</v>
      </c>
      <c r="AA57" s="112">
        <f t="shared" si="41"/>
        <v>0</v>
      </c>
      <c r="AB57" s="1"/>
      <c r="AC57" s="1"/>
      <c r="AD57" s="1"/>
      <c r="AE57" s="1"/>
      <c r="AF57" s="145" t="e">
        <f t="shared" si="42"/>
        <v>#DIV/0!</v>
      </c>
      <c r="AG57" s="112">
        <f t="shared" si="43"/>
        <v>0</v>
      </c>
      <c r="AH57" s="1"/>
      <c r="AI57" s="1"/>
      <c r="AJ57" s="1"/>
      <c r="AK57" s="1"/>
      <c r="AL57" s="13" t="e">
        <f t="shared" si="44"/>
        <v>#DIV/0!</v>
      </c>
      <c r="AM57" s="10">
        <f t="shared" si="45"/>
        <v>0</v>
      </c>
      <c r="AN57" s="1"/>
      <c r="AO57" s="1"/>
      <c r="AP57" s="1"/>
      <c r="AQ57" s="1"/>
      <c r="AR57" s="13" t="e">
        <f t="shared" si="46"/>
        <v>#DIV/0!</v>
      </c>
      <c r="AS57" s="10">
        <f t="shared" si="47"/>
        <v>0</v>
      </c>
      <c r="AT57" s="1"/>
      <c r="AU57" s="1"/>
      <c r="AV57" s="1"/>
      <c r="AW57" s="1"/>
      <c r="AX57" s="13" t="e">
        <f t="shared" si="69"/>
        <v>#DIV/0!</v>
      </c>
      <c r="AY57" s="10">
        <f t="shared" si="70"/>
        <v>0</v>
      </c>
      <c r="AZ57" s="1"/>
      <c r="BA57" s="1"/>
      <c r="BB57" s="1"/>
      <c r="BC57" s="1"/>
      <c r="BD57" s="13" t="e">
        <f t="shared" si="52"/>
        <v>#DIV/0!</v>
      </c>
      <c r="BE57" s="10">
        <f t="shared" si="53"/>
        <v>0</v>
      </c>
      <c r="BF57" s="1"/>
      <c r="BG57" s="1"/>
      <c r="BH57" s="1"/>
      <c r="BI57" s="1"/>
      <c r="BJ57" s="13" t="e">
        <f t="shared" si="54"/>
        <v>#DIV/0!</v>
      </c>
      <c r="BK57" s="10">
        <f t="shared" si="55"/>
        <v>0</v>
      </c>
      <c r="BL57" s="1"/>
      <c r="BM57" s="1"/>
      <c r="BN57" s="1"/>
      <c r="BO57" s="1"/>
      <c r="BP57" s="13" t="e">
        <f t="shared" si="56"/>
        <v>#DIV/0!</v>
      </c>
      <c r="BQ57" s="10">
        <f t="shared" si="57"/>
        <v>0</v>
      </c>
      <c r="BR57" s="1"/>
      <c r="BS57" s="1"/>
      <c r="BT57" s="1"/>
      <c r="BU57" s="1"/>
      <c r="BV57" s="13" t="e">
        <f t="shared" si="58"/>
        <v>#DIV/0!</v>
      </c>
      <c r="BW57" s="10">
        <f t="shared" si="59"/>
        <v>0</v>
      </c>
      <c r="BX57" s="1"/>
      <c r="BY57" s="1"/>
      <c r="BZ57" s="1"/>
      <c r="CA57" s="1"/>
      <c r="CB57" s="13" t="e">
        <f t="shared" si="60"/>
        <v>#DIV/0!</v>
      </c>
      <c r="CC57" s="10">
        <f t="shared" si="61"/>
        <v>0</v>
      </c>
      <c r="CD57" s="1"/>
      <c r="CE57" s="1"/>
      <c r="CF57" s="1"/>
      <c r="CG57" s="1"/>
      <c r="CH57" s="13" t="e">
        <f t="shared" si="62"/>
        <v>#DIV/0!</v>
      </c>
      <c r="CI57" s="10">
        <f t="shared" si="63"/>
        <v>0</v>
      </c>
      <c r="CJ57" s="1"/>
      <c r="CK57" s="1"/>
      <c r="CL57" s="1"/>
      <c r="CM57" s="1"/>
      <c r="CN57" s="13" t="e">
        <f t="shared" si="64"/>
        <v>#DIV/0!</v>
      </c>
      <c r="CO57" s="10">
        <f t="shared" si="65"/>
        <v>0</v>
      </c>
      <c r="CP57" s="1"/>
      <c r="CQ57" s="1"/>
      <c r="CR57" s="1"/>
      <c r="CS57" s="1"/>
      <c r="CT57" s="13" t="e">
        <f t="shared" si="66"/>
        <v>#DIV/0!</v>
      </c>
      <c r="CU57" s="10">
        <f t="shared" si="67"/>
        <v>0</v>
      </c>
      <c r="CV57" s="116">
        <f t="shared" si="68"/>
        <v>0</v>
      </c>
      <c r="CW57" s="56">
        <f>LARGE((I57,O57,U57,AA57,AG57,AM57,AS57,AY57,BE57,BK57,BQ57,BW57,CC57,CI57,CO57,CU57),1)+LARGE((I57,O57,U57,AA57,AG57,AM57,AS57,AY57,BE57,BK57,BQ57,BW57,CC57,CI57,CO57,CU57),2)</f>
        <v>0</v>
      </c>
      <c r="CX57" s="29"/>
    </row>
    <row r="58" spans="1:102" x14ac:dyDescent="0.2">
      <c r="A58" s="31">
        <v>33</v>
      </c>
      <c r="B58" s="19"/>
      <c r="C58" s="18"/>
      <c r="D58" s="9"/>
      <c r="E58" s="1"/>
      <c r="F58" s="1"/>
      <c r="G58" s="1"/>
      <c r="H58" s="145" t="e">
        <f t="shared" si="34"/>
        <v>#DIV/0!</v>
      </c>
      <c r="I58" s="112">
        <f t="shared" si="35"/>
        <v>0</v>
      </c>
      <c r="J58" s="1"/>
      <c r="K58" s="1"/>
      <c r="L58" s="1"/>
      <c r="M58" s="1"/>
      <c r="N58" s="145" t="e">
        <f t="shared" si="36"/>
        <v>#DIV/0!</v>
      </c>
      <c r="O58" s="112">
        <f t="shared" si="37"/>
        <v>0</v>
      </c>
      <c r="P58" s="1"/>
      <c r="Q58" s="1"/>
      <c r="R58" s="1"/>
      <c r="S58" s="1"/>
      <c r="T58" s="145" t="e">
        <f t="shared" si="38"/>
        <v>#DIV/0!</v>
      </c>
      <c r="U58" s="112">
        <f t="shared" si="39"/>
        <v>0</v>
      </c>
      <c r="V58" s="1"/>
      <c r="W58" s="1"/>
      <c r="X58" s="1"/>
      <c r="Y58" s="1"/>
      <c r="Z58" s="145" t="e">
        <f t="shared" si="40"/>
        <v>#DIV/0!</v>
      </c>
      <c r="AA58" s="112">
        <f t="shared" si="41"/>
        <v>0</v>
      </c>
      <c r="AB58" s="1"/>
      <c r="AC58" s="1"/>
      <c r="AD58" s="1"/>
      <c r="AE58" s="1"/>
      <c r="AF58" s="145" t="e">
        <f t="shared" si="42"/>
        <v>#DIV/0!</v>
      </c>
      <c r="AG58" s="112">
        <f t="shared" si="43"/>
        <v>0</v>
      </c>
      <c r="AH58" s="1"/>
      <c r="AI58" s="1"/>
      <c r="AJ58" s="1"/>
      <c r="AK58" s="1"/>
      <c r="AL58" s="13" t="e">
        <f t="shared" si="44"/>
        <v>#DIV/0!</v>
      </c>
      <c r="AM58" s="10">
        <f t="shared" si="45"/>
        <v>0</v>
      </c>
      <c r="AN58" s="1"/>
      <c r="AO58" s="1"/>
      <c r="AP58" s="1"/>
      <c r="AQ58" s="1"/>
      <c r="AR58" s="13" t="e">
        <f t="shared" si="46"/>
        <v>#DIV/0!</v>
      </c>
      <c r="AS58" s="10">
        <f t="shared" si="47"/>
        <v>0</v>
      </c>
      <c r="AT58" s="1"/>
      <c r="AU58" s="1"/>
      <c r="AV58" s="1"/>
      <c r="AW58" s="1"/>
      <c r="AX58" s="13" t="e">
        <f t="shared" si="69"/>
        <v>#DIV/0!</v>
      </c>
      <c r="AY58" s="10">
        <f t="shared" si="70"/>
        <v>0</v>
      </c>
      <c r="AZ58" s="1"/>
      <c r="BA58" s="1"/>
      <c r="BB58" s="1"/>
      <c r="BC58" s="1"/>
      <c r="BD58" s="13" t="e">
        <f t="shared" si="52"/>
        <v>#DIV/0!</v>
      </c>
      <c r="BE58" s="10">
        <f t="shared" si="53"/>
        <v>0</v>
      </c>
      <c r="BF58" s="1"/>
      <c r="BG58" s="1"/>
      <c r="BH58" s="1"/>
      <c r="BI58" s="1"/>
      <c r="BJ58" s="13" t="e">
        <f t="shared" si="54"/>
        <v>#DIV/0!</v>
      </c>
      <c r="BK58" s="10">
        <f t="shared" si="55"/>
        <v>0</v>
      </c>
      <c r="BL58" s="1"/>
      <c r="BM58" s="1"/>
      <c r="BN58" s="1"/>
      <c r="BO58" s="1"/>
      <c r="BP58" s="13" t="e">
        <f t="shared" si="56"/>
        <v>#DIV/0!</v>
      </c>
      <c r="BQ58" s="10">
        <f t="shared" si="57"/>
        <v>0</v>
      </c>
      <c r="BR58" s="1"/>
      <c r="BS58" s="1"/>
      <c r="BT58" s="1"/>
      <c r="BU58" s="1"/>
      <c r="BV58" s="13" t="e">
        <f t="shared" si="58"/>
        <v>#DIV/0!</v>
      </c>
      <c r="BW58" s="10">
        <f t="shared" si="59"/>
        <v>0</v>
      </c>
      <c r="BX58" s="1"/>
      <c r="BY58" s="1"/>
      <c r="BZ58" s="1"/>
      <c r="CA58" s="1"/>
      <c r="CB58" s="13" t="e">
        <f t="shared" si="60"/>
        <v>#DIV/0!</v>
      </c>
      <c r="CC58" s="10">
        <f t="shared" si="61"/>
        <v>0</v>
      </c>
      <c r="CD58" s="1"/>
      <c r="CE58" s="1"/>
      <c r="CF58" s="1"/>
      <c r="CG58" s="1"/>
      <c r="CH58" s="13" t="e">
        <f t="shared" si="62"/>
        <v>#DIV/0!</v>
      </c>
      <c r="CI58" s="10">
        <f t="shared" si="63"/>
        <v>0</v>
      </c>
      <c r="CJ58" s="1"/>
      <c r="CK58" s="1"/>
      <c r="CL58" s="1"/>
      <c r="CM58" s="1"/>
      <c r="CN58" s="13" t="e">
        <f t="shared" si="64"/>
        <v>#DIV/0!</v>
      </c>
      <c r="CO58" s="10">
        <f t="shared" si="65"/>
        <v>0</v>
      </c>
      <c r="CP58" s="1"/>
      <c r="CQ58" s="1"/>
      <c r="CR58" s="1"/>
      <c r="CS58" s="1"/>
      <c r="CT58" s="13" t="e">
        <f t="shared" si="66"/>
        <v>#DIV/0!</v>
      </c>
      <c r="CU58" s="10">
        <f t="shared" si="67"/>
        <v>0</v>
      </c>
      <c r="CV58" s="116">
        <f t="shared" si="68"/>
        <v>0</v>
      </c>
      <c r="CW58" s="56">
        <f>LARGE((I58,O58,U58,AA58,AG58,AM58,AS58,AY58,BE58,BK58,BQ58,BW58,CC58,CI58,CO58,CU58),1)+LARGE((I58,O58,U58,AA58,AG58,AM58,AS58,AY58,BE58,BK58,BQ58,BW58,CC58,CI58,CO58,CU58),2)</f>
        <v>0</v>
      </c>
      <c r="CX58" s="29"/>
    </row>
    <row r="59" spans="1:102" x14ac:dyDescent="0.2">
      <c r="A59" s="31">
        <v>33</v>
      </c>
      <c r="B59" s="19"/>
      <c r="C59" s="18"/>
      <c r="D59" s="9"/>
      <c r="E59" s="1"/>
      <c r="F59" s="1"/>
      <c r="G59" s="1"/>
      <c r="H59" s="145" t="e">
        <f t="shared" si="34"/>
        <v>#DIV/0!</v>
      </c>
      <c r="I59" s="112">
        <f t="shared" si="35"/>
        <v>0</v>
      </c>
      <c r="J59" s="1"/>
      <c r="K59" s="1"/>
      <c r="L59" s="1"/>
      <c r="M59" s="1"/>
      <c r="N59" s="145" t="e">
        <f t="shared" si="36"/>
        <v>#DIV/0!</v>
      </c>
      <c r="O59" s="112">
        <f t="shared" si="37"/>
        <v>0</v>
      </c>
      <c r="P59" s="1"/>
      <c r="Q59" s="1"/>
      <c r="R59" s="1"/>
      <c r="S59" s="1"/>
      <c r="T59" s="145" t="e">
        <f t="shared" si="38"/>
        <v>#DIV/0!</v>
      </c>
      <c r="U59" s="112">
        <f t="shared" si="39"/>
        <v>0</v>
      </c>
      <c r="V59" s="1"/>
      <c r="W59" s="1"/>
      <c r="X59" s="1"/>
      <c r="Y59" s="1"/>
      <c r="Z59" s="145" t="e">
        <f t="shared" si="40"/>
        <v>#DIV/0!</v>
      </c>
      <c r="AA59" s="112">
        <f t="shared" si="41"/>
        <v>0</v>
      </c>
      <c r="AB59" s="1"/>
      <c r="AC59" s="1"/>
      <c r="AD59" s="1"/>
      <c r="AE59" s="1"/>
      <c r="AF59" s="145" t="e">
        <f t="shared" si="42"/>
        <v>#DIV/0!</v>
      </c>
      <c r="AG59" s="112">
        <f t="shared" si="43"/>
        <v>0</v>
      </c>
      <c r="AH59" s="1"/>
      <c r="AI59" s="1"/>
      <c r="AJ59" s="1"/>
      <c r="AK59" s="1"/>
      <c r="AL59" s="13" t="e">
        <f t="shared" si="44"/>
        <v>#DIV/0!</v>
      </c>
      <c r="AM59" s="10">
        <f t="shared" si="45"/>
        <v>0</v>
      </c>
      <c r="AN59" s="1"/>
      <c r="AO59" s="1"/>
      <c r="AP59" s="1"/>
      <c r="AQ59" s="1"/>
      <c r="AR59" s="13" t="e">
        <f t="shared" si="46"/>
        <v>#DIV/0!</v>
      </c>
      <c r="AS59" s="10">
        <f t="shared" si="47"/>
        <v>0</v>
      </c>
      <c r="AT59" s="1"/>
      <c r="AU59" s="1"/>
      <c r="AV59" s="1"/>
      <c r="AW59" s="1"/>
      <c r="AX59" s="13" t="e">
        <f t="shared" si="69"/>
        <v>#DIV/0!</v>
      </c>
      <c r="AY59" s="10">
        <f t="shared" si="70"/>
        <v>0</v>
      </c>
      <c r="AZ59" s="1"/>
      <c r="BA59" s="1"/>
      <c r="BB59" s="1"/>
      <c r="BC59" s="1"/>
      <c r="BD59" s="13" t="e">
        <f t="shared" si="52"/>
        <v>#DIV/0!</v>
      </c>
      <c r="BE59" s="10">
        <f t="shared" si="53"/>
        <v>0</v>
      </c>
      <c r="BF59" s="1"/>
      <c r="BG59" s="1"/>
      <c r="BH59" s="1"/>
      <c r="BI59" s="1"/>
      <c r="BJ59" s="13" t="e">
        <f t="shared" si="54"/>
        <v>#DIV/0!</v>
      </c>
      <c r="BK59" s="10">
        <f t="shared" si="55"/>
        <v>0</v>
      </c>
      <c r="BL59" s="1"/>
      <c r="BM59" s="1"/>
      <c r="BN59" s="1"/>
      <c r="BO59" s="1"/>
      <c r="BP59" s="13" t="e">
        <f t="shared" si="56"/>
        <v>#DIV/0!</v>
      </c>
      <c r="BQ59" s="10">
        <f t="shared" si="57"/>
        <v>0</v>
      </c>
      <c r="BR59" s="1"/>
      <c r="BS59" s="1"/>
      <c r="BT59" s="1"/>
      <c r="BU59" s="1"/>
      <c r="BV59" s="13" t="e">
        <f t="shared" si="58"/>
        <v>#DIV/0!</v>
      </c>
      <c r="BW59" s="10">
        <f t="shared" si="59"/>
        <v>0</v>
      </c>
      <c r="BX59" s="1"/>
      <c r="BY59" s="1"/>
      <c r="BZ59" s="1"/>
      <c r="CA59" s="1"/>
      <c r="CB59" s="13" t="e">
        <f t="shared" si="60"/>
        <v>#DIV/0!</v>
      </c>
      <c r="CC59" s="10">
        <f t="shared" si="61"/>
        <v>0</v>
      </c>
      <c r="CD59" s="1"/>
      <c r="CE59" s="1"/>
      <c r="CF59" s="1"/>
      <c r="CG59" s="1"/>
      <c r="CH59" s="13" t="e">
        <f t="shared" si="62"/>
        <v>#DIV/0!</v>
      </c>
      <c r="CI59" s="10">
        <f t="shared" si="63"/>
        <v>0</v>
      </c>
      <c r="CJ59" s="1"/>
      <c r="CK59" s="1"/>
      <c r="CL59" s="1"/>
      <c r="CM59" s="1"/>
      <c r="CN59" s="13" t="e">
        <f t="shared" si="64"/>
        <v>#DIV/0!</v>
      </c>
      <c r="CO59" s="10">
        <f t="shared" si="65"/>
        <v>0</v>
      </c>
      <c r="CP59" s="1"/>
      <c r="CQ59" s="1"/>
      <c r="CR59" s="1"/>
      <c r="CS59" s="1"/>
      <c r="CT59" s="13" t="e">
        <f t="shared" si="66"/>
        <v>#DIV/0!</v>
      </c>
      <c r="CU59" s="10">
        <f t="shared" si="67"/>
        <v>0</v>
      </c>
      <c r="CV59" s="116">
        <f t="shared" si="68"/>
        <v>0</v>
      </c>
      <c r="CW59" s="56">
        <f>LARGE((I59,O59,U59,AA59,AG59,AM59,AS59,AY59,BE59,BK59,BQ59,BW59,CC59,CI59,CO59,CU59),1)+LARGE((I59,O59,U59,AA59,AG59,AM59,AS59,AY59,BE59,BK59,BQ59,BW59,CC59,CI59,CO59,CU59),2)</f>
        <v>0</v>
      </c>
      <c r="CX59" s="29"/>
    </row>
    <row r="60" spans="1:102" x14ac:dyDescent="0.2">
      <c r="A60" s="31">
        <v>26</v>
      </c>
      <c r="B60" s="19"/>
      <c r="C60" s="18"/>
      <c r="D60" s="9"/>
      <c r="E60" s="1"/>
      <c r="F60" s="1"/>
      <c r="G60" s="1"/>
      <c r="H60" s="145" t="e">
        <f t="shared" si="34"/>
        <v>#DIV/0!</v>
      </c>
      <c r="I60" s="112">
        <f t="shared" si="35"/>
        <v>0</v>
      </c>
      <c r="J60" s="1"/>
      <c r="K60" s="1"/>
      <c r="L60" s="1"/>
      <c r="M60" s="1"/>
      <c r="N60" s="145" t="e">
        <f t="shared" si="36"/>
        <v>#DIV/0!</v>
      </c>
      <c r="O60" s="112">
        <f t="shared" si="37"/>
        <v>0</v>
      </c>
      <c r="P60" s="1"/>
      <c r="Q60" s="1"/>
      <c r="R60" s="1"/>
      <c r="S60" s="1"/>
      <c r="T60" s="145" t="e">
        <f t="shared" si="38"/>
        <v>#DIV/0!</v>
      </c>
      <c r="U60" s="112">
        <f t="shared" si="39"/>
        <v>0</v>
      </c>
      <c r="V60" s="1"/>
      <c r="W60" s="1"/>
      <c r="X60" s="1"/>
      <c r="Y60" s="1"/>
      <c r="Z60" s="145" t="e">
        <f t="shared" si="40"/>
        <v>#DIV/0!</v>
      </c>
      <c r="AA60" s="112">
        <f t="shared" si="41"/>
        <v>0</v>
      </c>
      <c r="AB60" s="1"/>
      <c r="AC60" s="1"/>
      <c r="AD60" s="1"/>
      <c r="AE60" s="1"/>
      <c r="AF60" s="145" t="e">
        <f t="shared" si="42"/>
        <v>#DIV/0!</v>
      </c>
      <c r="AG60" s="112">
        <f t="shared" si="43"/>
        <v>0</v>
      </c>
      <c r="AH60" s="1"/>
      <c r="AI60" s="1"/>
      <c r="AJ60" s="1"/>
      <c r="AK60" s="1"/>
      <c r="AL60" s="13" t="e">
        <f t="shared" si="44"/>
        <v>#DIV/0!</v>
      </c>
      <c r="AM60" s="10">
        <f t="shared" si="45"/>
        <v>0</v>
      </c>
      <c r="AN60" s="1"/>
      <c r="AO60" s="1"/>
      <c r="AP60" s="1"/>
      <c r="AQ60" s="1"/>
      <c r="AR60" s="13" t="e">
        <f t="shared" si="46"/>
        <v>#DIV/0!</v>
      </c>
      <c r="AS60" s="10">
        <f t="shared" si="47"/>
        <v>0</v>
      </c>
      <c r="AT60" s="1"/>
      <c r="AU60" s="1"/>
      <c r="AV60" s="1"/>
      <c r="AW60" s="1"/>
      <c r="AX60" s="145" t="e">
        <f t="shared" si="69"/>
        <v>#DIV/0!</v>
      </c>
      <c r="AY60" s="112">
        <f t="shared" si="70"/>
        <v>0</v>
      </c>
      <c r="AZ60" s="1"/>
      <c r="BA60" s="1"/>
      <c r="BB60" s="1"/>
      <c r="BC60" s="1"/>
      <c r="BD60" s="145" t="e">
        <f t="shared" si="52"/>
        <v>#DIV/0!</v>
      </c>
      <c r="BE60" s="112">
        <f t="shared" si="53"/>
        <v>0</v>
      </c>
      <c r="BF60" s="1"/>
      <c r="BG60" s="1"/>
      <c r="BH60" s="1"/>
      <c r="BI60" s="1"/>
      <c r="BJ60" s="145" t="e">
        <f t="shared" si="54"/>
        <v>#DIV/0!</v>
      </c>
      <c r="BK60" s="112">
        <f t="shared" si="55"/>
        <v>0</v>
      </c>
      <c r="BL60" s="1"/>
      <c r="BM60" s="1"/>
      <c r="BN60" s="1"/>
      <c r="BO60" s="1"/>
      <c r="BP60" s="145" t="e">
        <f t="shared" si="56"/>
        <v>#DIV/0!</v>
      </c>
      <c r="BQ60" s="112">
        <f t="shared" si="57"/>
        <v>0</v>
      </c>
      <c r="BR60" s="1"/>
      <c r="BS60" s="1"/>
      <c r="BT60" s="1"/>
      <c r="BU60" s="1"/>
      <c r="BV60" s="145" t="e">
        <f t="shared" si="58"/>
        <v>#DIV/0!</v>
      </c>
      <c r="BW60" s="112">
        <f t="shared" si="59"/>
        <v>0</v>
      </c>
      <c r="BX60" s="1"/>
      <c r="BY60" s="1"/>
      <c r="BZ60" s="1"/>
      <c r="CA60" s="1"/>
      <c r="CB60" s="145" t="e">
        <f t="shared" si="60"/>
        <v>#DIV/0!</v>
      </c>
      <c r="CC60" s="112">
        <f t="shared" si="61"/>
        <v>0</v>
      </c>
      <c r="CD60" s="1"/>
      <c r="CE60" s="1"/>
      <c r="CF60" s="1"/>
      <c r="CG60" s="1"/>
      <c r="CH60" s="145" t="e">
        <f t="shared" si="62"/>
        <v>#DIV/0!</v>
      </c>
      <c r="CI60" s="112">
        <f t="shared" si="63"/>
        <v>0</v>
      </c>
      <c r="CJ60" s="1"/>
      <c r="CK60" s="1"/>
      <c r="CL60" s="1"/>
      <c r="CM60" s="1"/>
      <c r="CN60" s="157" t="e">
        <f t="shared" si="64"/>
        <v>#DIV/0!</v>
      </c>
      <c r="CO60" s="10">
        <f>CL60-CJ60</f>
        <v>0</v>
      </c>
      <c r="CP60" s="1"/>
      <c r="CQ60" s="1"/>
      <c r="CR60" s="1"/>
      <c r="CS60" s="1"/>
      <c r="CT60" s="13" t="e">
        <f t="shared" si="66"/>
        <v>#DIV/0!</v>
      </c>
      <c r="CU60" s="10">
        <f t="shared" si="67"/>
        <v>0</v>
      </c>
      <c r="CV60" s="116">
        <f t="shared" si="68"/>
        <v>0</v>
      </c>
      <c r="CW60" s="56">
        <f>LARGE((I60,O60,U60,AA60,AG60,AM60,AS60,AY60,BE60,BK60,BQ60,BW60,CC60,CI60,CO60,CU60),1)+LARGE((I60,O60,U60,AA60,AG60,AM60,AS60,AY60,BE60,BK60,BQ60,BW60,CC60,CI60,CO60,CU60),2)</f>
        <v>0</v>
      </c>
      <c r="CX60" s="32"/>
    </row>
  </sheetData>
  <sortState ref="B4:BQ19">
    <sortCondition descending="1" ref="BQ4"/>
  </sortState>
  <mergeCells count="2">
    <mergeCell ref="A1:C1"/>
    <mergeCell ref="A2:C2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zoomScaleNormal="100" workbookViewId="0">
      <selection activeCell="B24" activeCellId="3" sqref="B20 B22 B23 B24"/>
    </sheetView>
  </sheetViews>
  <sheetFormatPr defaultColWidth="0.42578125" defaultRowHeight="12.75" x14ac:dyDescent="0.2"/>
  <cols>
    <col min="1" max="1" width="3.140625" style="2" bestFit="1" customWidth="1"/>
    <col min="2" max="2" width="23.28515625" style="2" bestFit="1" customWidth="1"/>
    <col min="3" max="3" width="5" style="2" customWidth="1"/>
    <col min="4" max="4" width="4.28515625" style="2" customWidth="1"/>
    <col min="5" max="7" width="4.42578125" style="2" bestFit="1" customWidth="1"/>
    <col min="8" max="8" width="7" style="2" customWidth="1"/>
    <col min="9" max="9" width="6" style="2" customWidth="1"/>
    <col min="10" max="13" width="4.42578125" style="2" bestFit="1" customWidth="1"/>
    <col min="14" max="14" width="7" style="2" customWidth="1"/>
    <col min="15" max="15" width="6.140625" style="2" customWidth="1"/>
    <col min="16" max="16" width="8.7109375" style="119" customWidth="1"/>
    <col min="17" max="17" width="6.28515625" style="57" customWidth="1"/>
    <col min="18" max="18" width="9.140625" style="2" hidden="1" customWidth="1"/>
    <col min="19" max="81" width="0" style="2" hidden="1" customWidth="1"/>
    <col min="82" max="82" width="9.140625" style="2" hidden="1" customWidth="1"/>
    <col min="83" max="83" width="0" style="2" hidden="1" customWidth="1"/>
    <col min="84" max="84" width="9.140625" style="2" hidden="1" customWidth="1"/>
    <col min="85" max="85" width="0" style="2" hidden="1" customWidth="1"/>
    <col min="86" max="86" width="9.140625" style="2" hidden="1" customWidth="1"/>
    <col min="87" max="87" width="0" style="2" hidden="1" customWidth="1"/>
    <col min="88" max="88" width="9.140625" style="2" hidden="1" customWidth="1"/>
    <col min="89" max="89" width="0" style="2" hidden="1" customWidth="1"/>
    <col min="90" max="90" width="9.140625" style="2" hidden="1" customWidth="1"/>
    <col min="91" max="91" width="0" style="2" hidden="1" customWidth="1"/>
    <col min="92" max="92" width="9.140625" style="2" hidden="1" customWidth="1"/>
    <col min="93" max="93" width="0" style="2" hidden="1" customWidth="1"/>
    <col min="94" max="94" width="9.140625" style="2" hidden="1" customWidth="1"/>
    <col min="95" max="95" width="0" style="2" hidden="1" customWidth="1"/>
    <col min="96" max="96" width="9.140625" style="2" hidden="1" customWidth="1"/>
    <col min="97" max="97" width="0" style="2" hidden="1" customWidth="1"/>
    <col min="98" max="98" width="9.140625" style="2" hidden="1" customWidth="1"/>
    <col min="99" max="99" width="0" style="2" hidden="1" customWidth="1"/>
    <col min="100" max="100" width="9.140625" style="2" hidden="1" customWidth="1"/>
    <col min="101" max="101" width="0" style="2" hidden="1" customWidth="1"/>
    <col min="102" max="102" width="9.140625" style="2" hidden="1" customWidth="1"/>
    <col min="103" max="103" width="0" style="2" hidden="1" customWidth="1"/>
    <col min="104" max="104" width="9.140625" style="2" hidden="1" customWidth="1"/>
    <col min="105" max="147" width="0" style="2" hidden="1" customWidth="1"/>
    <col min="148" max="148" width="9.140625" style="2" hidden="1" customWidth="1"/>
    <col min="149" max="149" width="0" style="2" hidden="1" customWidth="1"/>
    <col min="150" max="150" width="9.140625" style="2" hidden="1" customWidth="1"/>
    <col min="151" max="151" width="0" style="2" hidden="1" customWidth="1"/>
    <col min="152" max="152" width="9.140625" style="2" hidden="1" customWidth="1"/>
    <col min="153" max="153" width="0" style="2" hidden="1" customWidth="1"/>
    <col min="154" max="154" width="9.140625" style="2" hidden="1" customWidth="1"/>
    <col min="155" max="155" width="0" style="2" hidden="1" customWidth="1"/>
    <col min="156" max="156" width="9.140625" style="2" hidden="1" customWidth="1"/>
    <col min="157" max="157" width="0" style="2" hidden="1" customWidth="1"/>
    <col min="158" max="158" width="9.140625" style="2" hidden="1" customWidth="1"/>
    <col min="159" max="159" width="0" style="2" hidden="1" customWidth="1"/>
    <col min="160" max="160" width="9.140625" style="2" hidden="1" customWidth="1"/>
    <col min="161" max="161" width="0" style="2" hidden="1" customWidth="1"/>
    <col min="162" max="162" width="9.140625" style="2" hidden="1" customWidth="1"/>
    <col min="163" max="163" width="0" style="2" hidden="1" customWidth="1"/>
    <col min="164" max="164" width="9.140625" style="2" hidden="1" customWidth="1"/>
    <col min="165" max="165" width="0" style="2" hidden="1" customWidth="1"/>
    <col min="166" max="166" width="9.140625" style="2" hidden="1" customWidth="1"/>
    <col min="167" max="167" width="0" style="2" hidden="1" customWidth="1"/>
    <col min="168" max="168" width="9.140625" style="2" hidden="1" customWidth="1"/>
    <col min="169" max="169" width="0" style="2" hidden="1" customWidth="1"/>
    <col min="170" max="170" width="9.140625" style="2" hidden="1" customWidth="1"/>
    <col min="171" max="171" width="0" style="2" hidden="1" customWidth="1"/>
    <col min="172" max="172" width="9.140625" style="2" hidden="1" customWidth="1"/>
    <col min="173" max="173" width="0" style="2" hidden="1" customWidth="1"/>
    <col min="174" max="174" width="9.140625" style="2" hidden="1" customWidth="1"/>
    <col min="175" max="175" width="0" style="2" hidden="1" customWidth="1"/>
    <col min="176" max="176" width="9.140625" style="2" hidden="1" customWidth="1"/>
    <col min="177" max="177" width="0" style="2" hidden="1" customWidth="1"/>
    <col min="178" max="178" width="9.140625" style="2" hidden="1" customWidth="1"/>
    <col min="179" max="179" width="0" style="2" hidden="1" customWidth="1"/>
    <col min="180" max="180" width="9.140625" style="2" hidden="1" customWidth="1"/>
    <col min="181" max="181" width="0" style="2" hidden="1" customWidth="1"/>
    <col min="182" max="182" width="9.140625" style="2" hidden="1" customWidth="1"/>
    <col min="183" max="183" width="0" style="2" hidden="1" customWidth="1"/>
    <col min="184" max="184" width="9.140625" style="2" hidden="1" customWidth="1"/>
    <col min="185" max="185" width="0" style="2" hidden="1" customWidth="1"/>
    <col min="186" max="186" width="9.140625" style="2" hidden="1" customWidth="1"/>
    <col min="187" max="187" width="0" style="2" hidden="1" customWidth="1"/>
    <col min="188" max="188" width="9.140625" style="2" hidden="1" customWidth="1"/>
    <col min="189" max="231" width="0" style="2" hidden="1" customWidth="1"/>
    <col min="232" max="232" width="9.140625" style="2" hidden="1" customWidth="1"/>
    <col min="233" max="233" width="0" style="2" hidden="1" customWidth="1"/>
    <col min="234" max="234" width="9.140625" style="2" hidden="1" customWidth="1"/>
    <col min="235" max="235" width="0" style="2" hidden="1" customWidth="1"/>
    <col min="236" max="236" width="9.140625" style="2" hidden="1" customWidth="1"/>
    <col min="237" max="237" width="0" style="2" hidden="1" customWidth="1"/>
    <col min="238" max="238" width="9.140625" style="2" hidden="1" customWidth="1"/>
    <col min="239" max="239" width="0" style="2" hidden="1" customWidth="1"/>
    <col min="240" max="240" width="9.140625" style="2" hidden="1" customWidth="1"/>
    <col min="241" max="241" width="0" style="2" hidden="1" customWidth="1"/>
    <col min="242" max="242" width="9.140625" style="2" hidden="1" customWidth="1"/>
    <col min="243" max="243" width="0" style="2" hidden="1" customWidth="1"/>
    <col min="244" max="244" width="9.140625" style="2" hidden="1" customWidth="1"/>
    <col min="245" max="245" width="0" style="2" hidden="1" customWidth="1"/>
    <col min="246" max="246" width="9.140625" style="2" hidden="1" customWidth="1"/>
    <col min="247" max="247" width="0" style="2" hidden="1" customWidth="1"/>
    <col min="248" max="248" width="9.140625" style="2" hidden="1" customWidth="1"/>
    <col min="249" max="249" width="0" style="2" hidden="1" customWidth="1"/>
    <col min="250" max="250" width="9.140625" style="2" hidden="1" customWidth="1"/>
    <col min="251" max="251" width="0" style="2" hidden="1" customWidth="1"/>
    <col min="252" max="252" width="9.140625" style="2" hidden="1" customWidth="1"/>
    <col min="253" max="253" width="0" style="2" hidden="1" customWidth="1"/>
    <col min="254" max="255" width="9.140625" style="2" hidden="1" customWidth="1"/>
    <col min="256" max="256" width="9.85546875" style="2" customWidth="1"/>
    <col min="257" max="16384" width="0.42578125" style="2"/>
  </cols>
  <sheetData>
    <row r="1" spans="1:256" s="6" customFormat="1" ht="23.25" customHeight="1" x14ac:dyDescent="0.4">
      <c r="A1" s="231" t="str">
        <f>'Qual all'!A1:C1</f>
        <v>2024 KBT 3</v>
      </c>
      <c r="B1" s="231"/>
      <c r="C1" s="231"/>
      <c r="D1" s="14"/>
      <c r="E1" s="14"/>
      <c r="F1" s="14"/>
      <c r="G1" s="123"/>
      <c r="H1" s="123"/>
      <c r="I1" s="123"/>
      <c r="J1" s="123"/>
      <c r="K1" s="123"/>
      <c r="L1" s="123"/>
      <c r="M1" s="123"/>
      <c r="N1" s="123"/>
      <c r="O1" s="123"/>
      <c r="P1" s="113"/>
      <c r="Q1" s="58"/>
    </row>
    <row r="2" spans="1:256" s="23" customFormat="1" ht="18.75" customHeight="1" thickBot="1" x14ac:dyDescent="0.35">
      <c r="A2" s="232" t="s">
        <v>9</v>
      </c>
      <c r="B2" s="232"/>
      <c r="C2" s="232"/>
      <c r="D2" s="62"/>
      <c r="E2" s="62"/>
      <c r="F2" s="62"/>
      <c r="G2" s="62"/>
      <c r="H2" s="194" t="s">
        <v>27</v>
      </c>
      <c r="I2" s="174">
        <v>1</v>
      </c>
      <c r="J2" s="195"/>
      <c r="K2" s="62"/>
      <c r="L2" s="62"/>
      <c r="M2" s="62"/>
      <c r="N2" s="194" t="s">
        <v>27</v>
      </c>
      <c r="O2" s="174" t="s">
        <v>17</v>
      </c>
      <c r="P2" s="196"/>
      <c r="Q2" s="197"/>
    </row>
    <row r="3" spans="1:256" s="15" customFormat="1" ht="13.5" thickBot="1" x14ac:dyDescent="0.25">
      <c r="A3" s="20"/>
      <c r="B3" s="21" t="s">
        <v>0</v>
      </c>
      <c r="C3" s="21" t="s">
        <v>2</v>
      </c>
      <c r="D3" s="105">
        <v>1</v>
      </c>
      <c r="E3" s="140">
        <v>2</v>
      </c>
      <c r="F3" s="140">
        <v>3</v>
      </c>
      <c r="G3" s="140">
        <v>4</v>
      </c>
      <c r="H3" s="141" t="s">
        <v>11</v>
      </c>
      <c r="I3" s="140" t="s">
        <v>12</v>
      </c>
      <c r="J3" s="140">
        <v>1</v>
      </c>
      <c r="K3" s="140">
        <v>2</v>
      </c>
      <c r="L3" s="140">
        <v>3</v>
      </c>
      <c r="M3" s="140">
        <v>4</v>
      </c>
      <c r="N3" s="141" t="s">
        <v>11</v>
      </c>
      <c r="O3" s="140" t="s">
        <v>12</v>
      </c>
      <c r="P3" s="198" t="s">
        <v>11</v>
      </c>
      <c r="Q3" s="199" t="s">
        <v>13</v>
      </c>
      <c r="R3" s="2"/>
    </row>
    <row r="4" spans="1:256" x14ac:dyDescent="0.2">
      <c r="A4" s="61">
        <v>1</v>
      </c>
      <c r="B4" s="34" t="s">
        <v>50</v>
      </c>
      <c r="C4" s="63">
        <v>8</v>
      </c>
      <c r="D4" s="71">
        <v>258</v>
      </c>
      <c r="E4" s="72">
        <v>186</v>
      </c>
      <c r="F4" s="72">
        <v>247</v>
      </c>
      <c r="G4" s="72">
        <v>278</v>
      </c>
      <c r="H4" s="146">
        <f t="shared" ref="H4:H43" si="0">AVERAGE(D4:G4)</f>
        <v>242.25</v>
      </c>
      <c r="I4" s="147">
        <f t="shared" ref="I4:I43" si="1">C4*COUNT(D4:G4)+G4+F4+E4+D4</f>
        <v>1001</v>
      </c>
      <c r="J4" s="72">
        <v>195</v>
      </c>
      <c r="K4" s="72">
        <v>217</v>
      </c>
      <c r="L4" s="72">
        <v>269</v>
      </c>
      <c r="M4" s="72">
        <v>279</v>
      </c>
      <c r="N4" s="146">
        <f t="shared" ref="N4:N43" si="2">AVERAGE(J4:M4)</f>
        <v>240</v>
      </c>
      <c r="O4" s="147">
        <f t="shared" ref="O4:O43" si="3">C4*COUNT(J4:M4)+M4+L4+K4+J4</f>
        <v>992</v>
      </c>
      <c r="P4" s="118">
        <f t="shared" ref="P4:P43" si="4">SUM(Q4/8)</f>
        <v>249.125</v>
      </c>
      <c r="Q4" s="200">
        <f t="shared" ref="Q4:Q43" si="5">I4+O4</f>
        <v>1993</v>
      </c>
    </row>
    <row r="5" spans="1:256" x14ac:dyDescent="0.2">
      <c r="A5" s="61">
        <v>2</v>
      </c>
      <c r="B5" s="19" t="s">
        <v>64</v>
      </c>
      <c r="C5" s="18"/>
      <c r="D5" s="9">
        <v>209</v>
      </c>
      <c r="E5" s="1">
        <v>215</v>
      </c>
      <c r="F5" s="1">
        <v>248</v>
      </c>
      <c r="G5" s="1">
        <v>234</v>
      </c>
      <c r="H5" s="145">
        <f t="shared" si="0"/>
        <v>226.5</v>
      </c>
      <c r="I5" s="112">
        <f t="shared" si="1"/>
        <v>906</v>
      </c>
      <c r="J5" s="1">
        <v>257</v>
      </c>
      <c r="K5" s="1">
        <v>229</v>
      </c>
      <c r="L5" s="1">
        <v>276</v>
      </c>
      <c r="M5" s="1">
        <v>248</v>
      </c>
      <c r="N5" s="145">
        <f t="shared" si="2"/>
        <v>252.5</v>
      </c>
      <c r="O5" s="112">
        <f t="shared" si="3"/>
        <v>1010</v>
      </c>
      <c r="P5" s="116">
        <f t="shared" si="4"/>
        <v>239.5</v>
      </c>
      <c r="Q5" s="201">
        <f t="shared" si="5"/>
        <v>1916</v>
      </c>
    </row>
    <row r="6" spans="1:256" x14ac:dyDescent="0.2">
      <c r="A6" s="61">
        <v>3</v>
      </c>
      <c r="B6" s="19" t="s">
        <v>78</v>
      </c>
      <c r="C6" s="18"/>
      <c r="D6" s="9">
        <v>236</v>
      </c>
      <c r="E6" s="1">
        <v>229</v>
      </c>
      <c r="F6" s="1">
        <v>278</v>
      </c>
      <c r="G6" s="1">
        <v>200</v>
      </c>
      <c r="H6" s="145">
        <f t="shared" si="0"/>
        <v>235.75</v>
      </c>
      <c r="I6" s="112">
        <f t="shared" si="1"/>
        <v>943</v>
      </c>
      <c r="J6" s="1">
        <v>205</v>
      </c>
      <c r="K6" s="1">
        <v>215</v>
      </c>
      <c r="L6" s="1">
        <v>211</v>
      </c>
      <c r="M6" s="1">
        <v>248</v>
      </c>
      <c r="N6" s="145">
        <f t="shared" si="2"/>
        <v>219.75</v>
      </c>
      <c r="O6" s="112">
        <f t="shared" si="3"/>
        <v>879</v>
      </c>
      <c r="P6" s="116">
        <f t="shared" si="4"/>
        <v>227.75</v>
      </c>
      <c r="Q6" s="201">
        <f t="shared" si="5"/>
        <v>1822</v>
      </c>
    </row>
    <row r="7" spans="1:256" x14ac:dyDescent="0.2">
      <c r="A7" s="61">
        <v>4</v>
      </c>
      <c r="B7" s="19" t="s">
        <v>53</v>
      </c>
      <c r="C7" s="18"/>
      <c r="D7" s="9">
        <v>237</v>
      </c>
      <c r="E7" s="1">
        <v>247</v>
      </c>
      <c r="F7" s="1">
        <v>228</v>
      </c>
      <c r="G7" s="1">
        <v>202</v>
      </c>
      <c r="H7" s="145">
        <f t="shared" si="0"/>
        <v>228.5</v>
      </c>
      <c r="I7" s="112">
        <f t="shared" si="1"/>
        <v>914</v>
      </c>
      <c r="J7" s="1">
        <v>189</v>
      </c>
      <c r="K7" s="1">
        <v>185</v>
      </c>
      <c r="L7" s="1">
        <v>259</v>
      </c>
      <c r="M7" s="1">
        <v>269</v>
      </c>
      <c r="N7" s="145">
        <f t="shared" si="2"/>
        <v>225.5</v>
      </c>
      <c r="O7" s="112">
        <f t="shared" si="3"/>
        <v>902</v>
      </c>
      <c r="P7" s="116">
        <f t="shared" si="4"/>
        <v>227</v>
      </c>
      <c r="Q7" s="201">
        <f t="shared" si="5"/>
        <v>1816</v>
      </c>
    </row>
    <row r="8" spans="1:256" x14ac:dyDescent="0.2">
      <c r="A8" s="61">
        <v>5</v>
      </c>
      <c r="B8" s="19" t="s">
        <v>63</v>
      </c>
      <c r="C8" s="18"/>
      <c r="D8" s="9">
        <v>200</v>
      </c>
      <c r="E8" s="1">
        <v>232</v>
      </c>
      <c r="F8" s="1">
        <v>191</v>
      </c>
      <c r="G8" s="1">
        <v>214</v>
      </c>
      <c r="H8" s="145">
        <f t="shared" si="0"/>
        <v>209.25</v>
      </c>
      <c r="I8" s="112">
        <f t="shared" si="1"/>
        <v>837</v>
      </c>
      <c r="J8" s="1">
        <v>200</v>
      </c>
      <c r="K8" s="1">
        <v>258</v>
      </c>
      <c r="L8" s="1">
        <v>276</v>
      </c>
      <c r="M8" s="1">
        <v>237</v>
      </c>
      <c r="N8" s="145">
        <f t="shared" si="2"/>
        <v>242.75</v>
      </c>
      <c r="O8" s="112">
        <f t="shared" si="3"/>
        <v>971</v>
      </c>
      <c r="P8" s="116">
        <f t="shared" si="4"/>
        <v>226</v>
      </c>
      <c r="Q8" s="201">
        <f t="shared" si="5"/>
        <v>1808</v>
      </c>
    </row>
    <row r="9" spans="1:256" x14ac:dyDescent="0.2">
      <c r="A9" s="61">
        <v>6</v>
      </c>
      <c r="B9" s="19" t="s">
        <v>56</v>
      </c>
      <c r="C9" s="18"/>
      <c r="D9" s="9">
        <v>203</v>
      </c>
      <c r="E9" s="1">
        <v>248</v>
      </c>
      <c r="F9" s="1">
        <v>232</v>
      </c>
      <c r="G9" s="1">
        <v>206</v>
      </c>
      <c r="H9" s="145">
        <f t="shared" si="0"/>
        <v>222.25</v>
      </c>
      <c r="I9" s="112">
        <f t="shared" si="1"/>
        <v>889</v>
      </c>
      <c r="J9" s="1">
        <v>256</v>
      </c>
      <c r="K9" s="1">
        <v>237</v>
      </c>
      <c r="L9" s="1">
        <v>209</v>
      </c>
      <c r="M9" s="1">
        <v>204</v>
      </c>
      <c r="N9" s="145">
        <f t="shared" si="2"/>
        <v>226.5</v>
      </c>
      <c r="O9" s="112">
        <f t="shared" si="3"/>
        <v>906</v>
      </c>
      <c r="P9" s="116">
        <f t="shared" si="4"/>
        <v>224.375</v>
      </c>
      <c r="Q9" s="201">
        <f t="shared" si="5"/>
        <v>1795</v>
      </c>
    </row>
    <row r="10" spans="1:256" x14ac:dyDescent="0.2">
      <c r="A10" s="61">
        <v>7</v>
      </c>
      <c r="B10" s="19" t="s">
        <v>82</v>
      </c>
      <c r="C10" s="18"/>
      <c r="D10" s="9">
        <v>215</v>
      </c>
      <c r="E10" s="1">
        <v>235</v>
      </c>
      <c r="F10" s="1">
        <v>195</v>
      </c>
      <c r="G10" s="1">
        <v>181</v>
      </c>
      <c r="H10" s="145">
        <f t="shared" si="0"/>
        <v>206.5</v>
      </c>
      <c r="I10" s="112">
        <f t="shared" si="1"/>
        <v>826</v>
      </c>
      <c r="J10" s="1">
        <v>247</v>
      </c>
      <c r="K10" s="1">
        <v>207</v>
      </c>
      <c r="L10" s="1">
        <v>222</v>
      </c>
      <c r="M10" s="1">
        <v>257</v>
      </c>
      <c r="N10" s="145">
        <f t="shared" si="2"/>
        <v>233.25</v>
      </c>
      <c r="O10" s="112">
        <f t="shared" si="3"/>
        <v>933</v>
      </c>
      <c r="P10" s="116">
        <f t="shared" si="4"/>
        <v>219.875</v>
      </c>
      <c r="Q10" s="201">
        <f t="shared" si="5"/>
        <v>1759</v>
      </c>
    </row>
    <row r="11" spans="1:256" x14ac:dyDescent="0.2">
      <c r="A11" s="61">
        <v>8</v>
      </c>
      <c r="B11" s="19" t="s">
        <v>59</v>
      </c>
      <c r="C11" s="18"/>
      <c r="D11" s="9">
        <v>203</v>
      </c>
      <c r="E11" s="1">
        <v>192</v>
      </c>
      <c r="F11" s="1">
        <v>225</v>
      </c>
      <c r="G11" s="1">
        <v>254</v>
      </c>
      <c r="H11" s="145">
        <f t="shared" si="0"/>
        <v>218.5</v>
      </c>
      <c r="I11" s="112">
        <f t="shared" si="1"/>
        <v>874</v>
      </c>
      <c r="J11" s="1">
        <v>214</v>
      </c>
      <c r="K11" s="1">
        <v>160</v>
      </c>
      <c r="L11" s="1">
        <v>204</v>
      </c>
      <c r="M11" s="1">
        <v>267</v>
      </c>
      <c r="N11" s="145">
        <f t="shared" si="2"/>
        <v>211.25</v>
      </c>
      <c r="O11" s="112">
        <f t="shared" si="3"/>
        <v>845</v>
      </c>
      <c r="P11" s="116">
        <f t="shared" si="4"/>
        <v>214.875</v>
      </c>
      <c r="Q11" s="201">
        <f t="shared" si="5"/>
        <v>1719</v>
      </c>
    </row>
    <row r="12" spans="1:256" x14ac:dyDescent="0.2">
      <c r="A12" s="61">
        <v>9</v>
      </c>
      <c r="B12" s="19" t="s">
        <v>76</v>
      </c>
      <c r="C12" s="18"/>
      <c r="D12" s="9">
        <v>258</v>
      </c>
      <c r="E12" s="1">
        <v>211</v>
      </c>
      <c r="F12" s="1">
        <v>194</v>
      </c>
      <c r="G12" s="1">
        <v>183</v>
      </c>
      <c r="H12" s="145">
        <f t="shared" si="0"/>
        <v>211.5</v>
      </c>
      <c r="I12" s="112">
        <f t="shared" si="1"/>
        <v>846</v>
      </c>
      <c r="J12" s="1">
        <v>288</v>
      </c>
      <c r="K12" s="1">
        <v>227</v>
      </c>
      <c r="L12" s="1">
        <v>167</v>
      </c>
      <c r="M12" s="1">
        <v>191</v>
      </c>
      <c r="N12" s="145">
        <f t="shared" si="2"/>
        <v>218.25</v>
      </c>
      <c r="O12" s="112">
        <f t="shared" si="3"/>
        <v>873</v>
      </c>
      <c r="P12" s="116">
        <f t="shared" si="4"/>
        <v>214.875</v>
      </c>
      <c r="Q12" s="201">
        <f t="shared" si="5"/>
        <v>1719</v>
      </c>
    </row>
    <row r="13" spans="1:256" x14ac:dyDescent="0.2">
      <c r="A13" s="61">
        <v>10</v>
      </c>
      <c r="B13" s="19" t="s">
        <v>54</v>
      </c>
      <c r="C13" s="18">
        <v>8</v>
      </c>
      <c r="D13" s="9">
        <v>178</v>
      </c>
      <c r="E13" s="1">
        <v>245</v>
      </c>
      <c r="F13" s="1">
        <v>188</v>
      </c>
      <c r="G13" s="1">
        <v>235</v>
      </c>
      <c r="H13" s="145">
        <f t="shared" si="0"/>
        <v>211.5</v>
      </c>
      <c r="I13" s="112">
        <f t="shared" si="1"/>
        <v>878</v>
      </c>
      <c r="J13" s="1">
        <v>182</v>
      </c>
      <c r="K13" s="1">
        <v>213</v>
      </c>
      <c r="L13" s="1">
        <v>199</v>
      </c>
      <c r="M13" s="1">
        <v>192</v>
      </c>
      <c r="N13" s="145">
        <f t="shared" si="2"/>
        <v>196.5</v>
      </c>
      <c r="O13" s="112">
        <f t="shared" si="3"/>
        <v>818</v>
      </c>
      <c r="P13" s="116">
        <f t="shared" si="4"/>
        <v>212</v>
      </c>
      <c r="Q13" s="201">
        <f t="shared" si="5"/>
        <v>1696</v>
      </c>
      <c r="R13" s="25"/>
    </row>
    <row r="14" spans="1:256" x14ac:dyDescent="0.2">
      <c r="A14" s="61">
        <v>11</v>
      </c>
      <c r="B14" s="180" t="s">
        <v>70</v>
      </c>
      <c r="C14" s="18">
        <v>8</v>
      </c>
      <c r="D14" s="9">
        <v>195</v>
      </c>
      <c r="E14" s="1">
        <v>246</v>
      </c>
      <c r="F14" s="1">
        <v>226</v>
      </c>
      <c r="G14" s="1">
        <v>180</v>
      </c>
      <c r="H14" s="145">
        <f t="shared" si="0"/>
        <v>211.75</v>
      </c>
      <c r="I14" s="112">
        <f t="shared" si="1"/>
        <v>879</v>
      </c>
      <c r="J14" s="1">
        <v>197</v>
      </c>
      <c r="K14" s="1">
        <v>162</v>
      </c>
      <c r="L14" s="1">
        <v>220</v>
      </c>
      <c r="M14" s="1">
        <v>168</v>
      </c>
      <c r="N14" s="145">
        <f t="shared" si="2"/>
        <v>186.75</v>
      </c>
      <c r="O14" s="112">
        <f t="shared" si="3"/>
        <v>779</v>
      </c>
      <c r="P14" s="116">
        <f t="shared" si="4"/>
        <v>207.25</v>
      </c>
      <c r="Q14" s="201">
        <f t="shared" si="5"/>
        <v>1658</v>
      </c>
      <c r="R14" s="25"/>
    </row>
    <row r="15" spans="1:256" ht="13.5" thickBot="1" x14ac:dyDescent="0.25">
      <c r="A15" s="76">
        <v>12</v>
      </c>
      <c r="B15" s="182" t="s">
        <v>55</v>
      </c>
      <c r="C15" s="78"/>
      <c r="D15" s="79">
        <v>199</v>
      </c>
      <c r="E15" s="80">
        <v>184</v>
      </c>
      <c r="F15" s="80">
        <v>258</v>
      </c>
      <c r="G15" s="80">
        <v>202</v>
      </c>
      <c r="H15" s="166">
        <f t="shared" si="0"/>
        <v>210.75</v>
      </c>
      <c r="I15" s="167">
        <f t="shared" si="1"/>
        <v>843</v>
      </c>
      <c r="J15" s="80">
        <v>178</v>
      </c>
      <c r="K15" s="80">
        <v>190</v>
      </c>
      <c r="L15" s="80">
        <v>227</v>
      </c>
      <c r="M15" s="80">
        <v>203</v>
      </c>
      <c r="N15" s="166">
        <f t="shared" si="2"/>
        <v>199.5</v>
      </c>
      <c r="O15" s="167">
        <f t="shared" si="3"/>
        <v>798</v>
      </c>
      <c r="P15" s="117">
        <f t="shared" si="4"/>
        <v>205.125</v>
      </c>
      <c r="Q15" s="202">
        <f t="shared" si="5"/>
        <v>1641</v>
      </c>
      <c r="R15" s="25"/>
    </row>
    <row r="16" spans="1:256" s="34" customFormat="1" ht="13.5" thickTop="1" x14ac:dyDescent="0.2">
      <c r="A16" s="209">
        <v>13</v>
      </c>
      <c r="B16" s="34" t="s">
        <v>60</v>
      </c>
      <c r="C16" s="63"/>
      <c r="D16" s="71">
        <v>206</v>
      </c>
      <c r="E16" s="72">
        <v>169</v>
      </c>
      <c r="F16" s="72">
        <v>194</v>
      </c>
      <c r="G16" s="72">
        <v>235</v>
      </c>
      <c r="H16" s="146">
        <f t="shared" si="0"/>
        <v>201</v>
      </c>
      <c r="I16" s="147">
        <f t="shared" si="1"/>
        <v>804</v>
      </c>
      <c r="J16" s="72">
        <v>155</v>
      </c>
      <c r="K16" s="72">
        <v>199</v>
      </c>
      <c r="L16" s="72">
        <v>215</v>
      </c>
      <c r="M16" s="72">
        <v>226</v>
      </c>
      <c r="N16" s="146">
        <f t="shared" si="2"/>
        <v>198.75</v>
      </c>
      <c r="O16" s="147">
        <f t="shared" si="3"/>
        <v>795</v>
      </c>
      <c r="P16" s="118">
        <f t="shared" si="4"/>
        <v>199.875</v>
      </c>
      <c r="Q16" s="200">
        <f t="shared" si="5"/>
        <v>1599</v>
      </c>
      <c r="R16" s="125"/>
      <c r="IV16" s="34" t="s">
        <v>84</v>
      </c>
    </row>
    <row r="17" spans="1:256" ht="13.5" thickBot="1" x14ac:dyDescent="0.25">
      <c r="A17" s="210">
        <v>14</v>
      </c>
      <c r="B17" s="77" t="s">
        <v>79</v>
      </c>
      <c r="C17" s="78">
        <v>8</v>
      </c>
      <c r="D17" s="79">
        <v>204</v>
      </c>
      <c r="E17" s="80">
        <v>182</v>
      </c>
      <c r="F17" s="80">
        <v>183</v>
      </c>
      <c r="G17" s="80">
        <v>218</v>
      </c>
      <c r="H17" s="166">
        <f t="shared" si="0"/>
        <v>196.75</v>
      </c>
      <c r="I17" s="167">
        <f t="shared" si="1"/>
        <v>819</v>
      </c>
      <c r="J17" s="80">
        <v>210</v>
      </c>
      <c r="K17" s="80">
        <v>184</v>
      </c>
      <c r="L17" s="80">
        <v>160</v>
      </c>
      <c r="M17" s="80">
        <v>172</v>
      </c>
      <c r="N17" s="166">
        <f t="shared" si="2"/>
        <v>181.5</v>
      </c>
      <c r="O17" s="167">
        <f t="shared" si="3"/>
        <v>758</v>
      </c>
      <c r="P17" s="117">
        <f t="shared" si="4"/>
        <v>197.125</v>
      </c>
      <c r="Q17" s="202">
        <f t="shared" si="5"/>
        <v>1577</v>
      </c>
      <c r="R17" s="25"/>
      <c r="IV17" s="2" t="s">
        <v>85</v>
      </c>
    </row>
    <row r="18" spans="1:256" ht="13.5" thickTop="1" x14ac:dyDescent="0.2">
      <c r="A18" s="209">
        <v>15</v>
      </c>
      <c r="B18" s="208" t="s">
        <v>81</v>
      </c>
      <c r="C18" s="63"/>
      <c r="D18" s="71">
        <v>185</v>
      </c>
      <c r="E18" s="72">
        <v>179</v>
      </c>
      <c r="F18" s="72">
        <v>190</v>
      </c>
      <c r="G18" s="72">
        <v>138</v>
      </c>
      <c r="H18" s="146">
        <f t="shared" si="0"/>
        <v>173</v>
      </c>
      <c r="I18" s="147">
        <f t="shared" si="1"/>
        <v>692</v>
      </c>
      <c r="J18" s="72">
        <v>226</v>
      </c>
      <c r="K18" s="72">
        <v>159</v>
      </c>
      <c r="L18" s="72">
        <v>158</v>
      </c>
      <c r="M18" s="72">
        <v>173</v>
      </c>
      <c r="N18" s="146">
        <f t="shared" si="2"/>
        <v>179</v>
      </c>
      <c r="O18" s="147">
        <f t="shared" si="3"/>
        <v>716</v>
      </c>
      <c r="P18" s="118">
        <f t="shared" si="4"/>
        <v>176</v>
      </c>
      <c r="Q18" s="200">
        <f t="shared" si="5"/>
        <v>1408</v>
      </c>
      <c r="R18" s="25"/>
      <c r="IV18" s="2" t="s">
        <v>86</v>
      </c>
    </row>
    <row r="19" spans="1:256" ht="13.5" thickBot="1" x14ac:dyDescent="0.25">
      <c r="A19" s="210">
        <v>16</v>
      </c>
      <c r="B19" s="182" t="s">
        <v>57</v>
      </c>
      <c r="C19" s="78"/>
      <c r="D19" s="79">
        <v>180</v>
      </c>
      <c r="E19" s="80">
        <v>201</v>
      </c>
      <c r="F19" s="80">
        <v>223</v>
      </c>
      <c r="G19" s="80">
        <v>204</v>
      </c>
      <c r="H19" s="166">
        <f t="shared" si="0"/>
        <v>202</v>
      </c>
      <c r="I19" s="167">
        <f t="shared" si="1"/>
        <v>808</v>
      </c>
      <c r="J19" s="80">
        <v>206</v>
      </c>
      <c r="K19" s="80">
        <v>201</v>
      </c>
      <c r="L19" s="80">
        <v>148</v>
      </c>
      <c r="M19" s="80">
        <v>246</v>
      </c>
      <c r="N19" s="166">
        <f t="shared" si="2"/>
        <v>200.25</v>
      </c>
      <c r="O19" s="167">
        <f t="shared" si="3"/>
        <v>801</v>
      </c>
      <c r="P19" s="117">
        <f t="shared" si="4"/>
        <v>201.125</v>
      </c>
      <c r="Q19" s="202">
        <f t="shared" si="5"/>
        <v>1609</v>
      </c>
      <c r="R19" s="25"/>
      <c r="IV19" s="2" t="s">
        <v>86</v>
      </c>
    </row>
    <row r="20" spans="1:256" ht="13.5" thickTop="1" x14ac:dyDescent="0.2">
      <c r="A20" s="84">
        <v>17</v>
      </c>
      <c r="B20" s="34" t="s">
        <v>51</v>
      </c>
      <c r="C20" s="63"/>
      <c r="D20" s="71">
        <v>194</v>
      </c>
      <c r="E20" s="72">
        <v>210</v>
      </c>
      <c r="F20" s="72">
        <v>216</v>
      </c>
      <c r="G20" s="72">
        <v>193</v>
      </c>
      <c r="H20" s="146">
        <f t="shared" si="0"/>
        <v>203.25</v>
      </c>
      <c r="I20" s="147">
        <f t="shared" si="1"/>
        <v>813</v>
      </c>
      <c r="J20" s="72">
        <v>166</v>
      </c>
      <c r="K20" s="72">
        <v>193</v>
      </c>
      <c r="L20" s="72">
        <v>238</v>
      </c>
      <c r="M20" s="72">
        <v>206</v>
      </c>
      <c r="N20" s="146">
        <f t="shared" si="2"/>
        <v>200.75</v>
      </c>
      <c r="O20" s="147">
        <f t="shared" si="3"/>
        <v>803</v>
      </c>
      <c r="P20" s="118">
        <f t="shared" si="4"/>
        <v>202</v>
      </c>
      <c r="Q20" s="200">
        <f t="shared" si="5"/>
        <v>1616</v>
      </c>
      <c r="R20" s="25"/>
      <c r="IV20" s="192">
        <v>13</v>
      </c>
    </row>
    <row r="21" spans="1:256" x14ac:dyDescent="0.2">
      <c r="A21" s="31">
        <v>18</v>
      </c>
      <c r="B21" s="180" t="s">
        <v>77</v>
      </c>
      <c r="C21" s="18"/>
      <c r="D21" s="9">
        <v>188</v>
      </c>
      <c r="E21" s="1">
        <v>199</v>
      </c>
      <c r="F21" s="1">
        <v>132</v>
      </c>
      <c r="G21" s="1">
        <v>206</v>
      </c>
      <c r="H21" s="145">
        <f t="shared" si="0"/>
        <v>181.25</v>
      </c>
      <c r="I21" s="112">
        <f t="shared" si="1"/>
        <v>725</v>
      </c>
      <c r="J21" s="1">
        <v>198</v>
      </c>
      <c r="K21" s="1">
        <v>212</v>
      </c>
      <c r="L21" s="1">
        <v>258</v>
      </c>
      <c r="M21" s="1">
        <v>200</v>
      </c>
      <c r="N21" s="145">
        <f t="shared" si="2"/>
        <v>217</v>
      </c>
      <c r="O21" s="112">
        <f t="shared" si="3"/>
        <v>868</v>
      </c>
      <c r="P21" s="116">
        <f t="shared" si="4"/>
        <v>199.125</v>
      </c>
      <c r="Q21" s="201">
        <f t="shared" si="5"/>
        <v>1593</v>
      </c>
      <c r="R21" s="25"/>
      <c r="IV21" s="192"/>
    </row>
    <row r="22" spans="1:256" x14ac:dyDescent="0.2">
      <c r="A22" s="84">
        <v>19</v>
      </c>
      <c r="B22" s="34" t="s">
        <v>52</v>
      </c>
      <c r="C22" s="63">
        <v>8</v>
      </c>
      <c r="D22" s="71">
        <v>159</v>
      </c>
      <c r="E22" s="72">
        <v>200</v>
      </c>
      <c r="F22" s="72">
        <v>213</v>
      </c>
      <c r="G22" s="72">
        <v>153</v>
      </c>
      <c r="H22" s="146">
        <f t="shared" si="0"/>
        <v>181.25</v>
      </c>
      <c r="I22" s="147">
        <f t="shared" si="1"/>
        <v>757</v>
      </c>
      <c r="J22" s="72">
        <v>214</v>
      </c>
      <c r="K22" s="72">
        <v>169</v>
      </c>
      <c r="L22" s="72">
        <v>211</v>
      </c>
      <c r="M22" s="72">
        <v>171</v>
      </c>
      <c r="N22" s="146">
        <f t="shared" si="2"/>
        <v>191.25</v>
      </c>
      <c r="O22" s="147">
        <f t="shared" si="3"/>
        <v>797</v>
      </c>
      <c r="P22" s="118">
        <f t="shared" si="4"/>
        <v>194.25</v>
      </c>
      <c r="Q22" s="200">
        <f t="shared" si="5"/>
        <v>1554</v>
      </c>
      <c r="R22" s="32"/>
      <c r="IV22" s="192">
        <v>14</v>
      </c>
    </row>
    <row r="23" spans="1:256" x14ac:dyDescent="0.2">
      <c r="A23" s="31">
        <v>20</v>
      </c>
      <c r="B23" s="193" t="s">
        <v>65</v>
      </c>
      <c r="C23" s="18">
        <v>8</v>
      </c>
      <c r="D23" s="9">
        <v>179</v>
      </c>
      <c r="E23" s="1">
        <v>225</v>
      </c>
      <c r="F23" s="1">
        <v>169</v>
      </c>
      <c r="G23" s="1">
        <v>155</v>
      </c>
      <c r="H23" s="145">
        <f t="shared" si="0"/>
        <v>182</v>
      </c>
      <c r="I23" s="112">
        <f t="shared" si="1"/>
        <v>760</v>
      </c>
      <c r="J23" s="1">
        <v>183</v>
      </c>
      <c r="K23" s="1">
        <v>212</v>
      </c>
      <c r="L23" s="1">
        <v>148</v>
      </c>
      <c r="M23" s="1">
        <v>199</v>
      </c>
      <c r="N23" s="145">
        <f t="shared" si="2"/>
        <v>185.5</v>
      </c>
      <c r="O23" s="112">
        <f t="shared" si="3"/>
        <v>774</v>
      </c>
      <c r="P23" s="116">
        <f t="shared" si="4"/>
        <v>191.75</v>
      </c>
      <c r="Q23" s="201">
        <f t="shared" si="5"/>
        <v>1534</v>
      </c>
      <c r="R23" s="33"/>
      <c r="IV23" s="192">
        <v>15</v>
      </c>
    </row>
    <row r="24" spans="1:256" x14ac:dyDescent="0.2">
      <c r="A24" s="84">
        <v>21</v>
      </c>
      <c r="B24" s="34" t="s">
        <v>74</v>
      </c>
      <c r="C24" s="63"/>
      <c r="D24" s="71">
        <v>225</v>
      </c>
      <c r="E24" s="72">
        <v>232</v>
      </c>
      <c r="F24" s="72">
        <v>215</v>
      </c>
      <c r="G24" s="72">
        <v>196</v>
      </c>
      <c r="H24" s="146">
        <f t="shared" si="0"/>
        <v>217</v>
      </c>
      <c r="I24" s="147">
        <f t="shared" si="1"/>
        <v>868</v>
      </c>
      <c r="J24" s="72">
        <v>170</v>
      </c>
      <c r="K24" s="72">
        <v>182</v>
      </c>
      <c r="L24" s="72">
        <v>144</v>
      </c>
      <c r="M24" s="72">
        <v>148</v>
      </c>
      <c r="N24" s="146">
        <f t="shared" si="2"/>
        <v>161</v>
      </c>
      <c r="O24" s="147">
        <f t="shared" si="3"/>
        <v>644</v>
      </c>
      <c r="P24" s="118">
        <f t="shared" si="4"/>
        <v>189</v>
      </c>
      <c r="Q24" s="200">
        <f t="shared" si="5"/>
        <v>1512</v>
      </c>
      <c r="R24" s="25"/>
      <c r="IV24" s="192">
        <v>16</v>
      </c>
    </row>
    <row r="25" spans="1:256" x14ac:dyDescent="0.2">
      <c r="A25" s="31">
        <v>22</v>
      </c>
      <c r="B25" s="180" t="s">
        <v>61</v>
      </c>
      <c r="C25" s="18">
        <v>8</v>
      </c>
      <c r="D25" s="9">
        <v>178</v>
      </c>
      <c r="E25" s="1">
        <v>211</v>
      </c>
      <c r="F25" s="1">
        <v>177</v>
      </c>
      <c r="G25" s="1">
        <v>163</v>
      </c>
      <c r="H25" s="145">
        <f t="shared" si="0"/>
        <v>182.25</v>
      </c>
      <c r="I25" s="112">
        <f t="shared" si="1"/>
        <v>761</v>
      </c>
      <c r="J25" s="1">
        <v>165</v>
      </c>
      <c r="K25" s="1">
        <v>187</v>
      </c>
      <c r="L25" s="1">
        <v>166</v>
      </c>
      <c r="M25" s="1">
        <v>192</v>
      </c>
      <c r="N25" s="145">
        <f t="shared" si="2"/>
        <v>177.5</v>
      </c>
      <c r="O25" s="112">
        <f t="shared" si="3"/>
        <v>742</v>
      </c>
      <c r="P25" s="116">
        <f t="shared" si="4"/>
        <v>187.875</v>
      </c>
      <c r="Q25" s="201">
        <f t="shared" si="5"/>
        <v>1503</v>
      </c>
      <c r="R25" s="25"/>
    </row>
    <row r="26" spans="1:256" x14ac:dyDescent="0.2">
      <c r="A26" s="84">
        <v>23</v>
      </c>
      <c r="B26" s="181" t="s">
        <v>67</v>
      </c>
      <c r="C26" s="63"/>
      <c r="D26" s="71">
        <v>184</v>
      </c>
      <c r="E26" s="72">
        <v>191</v>
      </c>
      <c r="F26" s="72">
        <v>156</v>
      </c>
      <c r="G26" s="72">
        <v>211</v>
      </c>
      <c r="H26" s="146">
        <f t="shared" si="0"/>
        <v>185.5</v>
      </c>
      <c r="I26" s="147">
        <f t="shared" si="1"/>
        <v>742</v>
      </c>
      <c r="J26" s="72">
        <v>202</v>
      </c>
      <c r="K26" s="72">
        <v>156</v>
      </c>
      <c r="L26" s="72">
        <v>202</v>
      </c>
      <c r="M26" s="72">
        <v>188</v>
      </c>
      <c r="N26" s="146">
        <f t="shared" si="2"/>
        <v>187</v>
      </c>
      <c r="O26" s="147">
        <f t="shared" si="3"/>
        <v>748</v>
      </c>
      <c r="P26" s="118">
        <f t="shared" si="4"/>
        <v>186.25</v>
      </c>
      <c r="Q26" s="200">
        <f t="shared" si="5"/>
        <v>1490</v>
      </c>
      <c r="R26" s="25"/>
    </row>
    <row r="27" spans="1:256" x14ac:dyDescent="0.2">
      <c r="A27" s="31">
        <v>24</v>
      </c>
      <c r="B27" s="19" t="s">
        <v>62</v>
      </c>
      <c r="C27" s="18"/>
      <c r="D27" s="9">
        <v>151</v>
      </c>
      <c r="E27" s="1">
        <v>186</v>
      </c>
      <c r="F27" s="1">
        <v>232</v>
      </c>
      <c r="G27" s="1">
        <v>183</v>
      </c>
      <c r="H27" s="145">
        <f t="shared" si="0"/>
        <v>188</v>
      </c>
      <c r="I27" s="112">
        <f t="shared" si="1"/>
        <v>752</v>
      </c>
      <c r="J27" s="1">
        <v>155</v>
      </c>
      <c r="K27" s="1">
        <v>213</v>
      </c>
      <c r="L27" s="1">
        <v>180</v>
      </c>
      <c r="M27" s="1">
        <v>186</v>
      </c>
      <c r="N27" s="145">
        <f t="shared" si="2"/>
        <v>183.5</v>
      </c>
      <c r="O27" s="112">
        <f t="shared" si="3"/>
        <v>734</v>
      </c>
      <c r="P27" s="116">
        <f t="shared" si="4"/>
        <v>185.75</v>
      </c>
      <c r="Q27" s="201">
        <f t="shared" si="5"/>
        <v>1486</v>
      </c>
      <c r="R27" s="25"/>
    </row>
    <row r="28" spans="1:256" x14ac:dyDescent="0.2">
      <c r="A28" s="84">
        <v>25</v>
      </c>
      <c r="B28" s="34" t="s">
        <v>68</v>
      </c>
      <c r="C28" s="63">
        <v>8</v>
      </c>
      <c r="D28" s="71">
        <v>167</v>
      </c>
      <c r="E28" s="72">
        <v>206</v>
      </c>
      <c r="F28" s="72">
        <v>178</v>
      </c>
      <c r="G28" s="72">
        <v>183</v>
      </c>
      <c r="H28" s="146">
        <f t="shared" si="0"/>
        <v>183.5</v>
      </c>
      <c r="I28" s="147">
        <f t="shared" si="1"/>
        <v>766</v>
      </c>
      <c r="J28" s="72">
        <v>176</v>
      </c>
      <c r="K28" s="72">
        <v>174</v>
      </c>
      <c r="L28" s="72">
        <v>167</v>
      </c>
      <c r="M28" s="72">
        <v>155</v>
      </c>
      <c r="N28" s="146">
        <f t="shared" si="2"/>
        <v>168</v>
      </c>
      <c r="O28" s="147">
        <f t="shared" si="3"/>
        <v>704</v>
      </c>
      <c r="P28" s="118">
        <f t="shared" si="4"/>
        <v>183.75</v>
      </c>
      <c r="Q28" s="200">
        <f t="shared" si="5"/>
        <v>1470</v>
      </c>
      <c r="R28" s="25"/>
    </row>
    <row r="29" spans="1:256" x14ac:dyDescent="0.2">
      <c r="A29" s="31">
        <v>26</v>
      </c>
      <c r="B29" s="19" t="s">
        <v>75</v>
      </c>
      <c r="C29" s="18"/>
      <c r="D29" s="9">
        <v>167</v>
      </c>
      <c r="E29" s="1">
        <v>155</v>
      </c>
      <c r="F29" s="1">
        <v>189</v>
      </c>
      <c r="G29" s="1">
        <v>196</v>
      </c>
      <c r="H29" s="145">
        <f t="shared" si="0"/>
        <v>176.75</v>
      </c>
      <c r="I29" s="112">
        <f t="shared" si="1"/>
        <v>707</v>
      </c>
      <c r="J29" s="1">
        <v>201</v>
      </c>
      <c r="K29" s="1">
        <v>191</v>
      </c>
      <c r="L29" s="1">
        <v>194</v>
      </c>
      <c r="M29" s="1">
        <v>171</v>
      </c>
      <c r="N29" s="145">
        <f t="shared" si="2"/>
        <v>189.25</v>
      </c>
      <c r="O29" s="112">
        <f t="shared" si="3"/>
        <v>757</v>
      </c>
      <c r="P29" s="116">
        <f t="shared" si="4"/>
        <v>183</v>
      </c>
      <c r="Q29" s="201">
        <f t="shared" si="5"/>
        <v>1464</v>
      </c>
      <c r="R29" s="32"/>
    </row>
    <row r="30" spans="1:256" x14ac:dyDescent="0.2">
      <c r="A30" s="84">
        <v>27</v>
      </c>
      <c r="B30" s="19" t="s">
        <v>67</v>
      </c>
      <c r="C30" s="18"/>
      <c r="D30" s="9">
        <v>162</v>
      </c>
      <c r="E30" s="1">
        <v>151</v>
      </c>
      <c r="F30" s="1">
        <v>184</v>
      </c>
      <c r="G30" s="1">
        <v>189</v>
      </c>
      <c r="H30" s="145">
        <f t="shared" si="0"/>
        <v>171.5</v>
      </c>
      <c r="I30" s="112">
        <f t="shared" si="1"/>
        <v>686</v>
      </c>
      <c r="J30" s="1">
        <v>210</v>
      </c>
      <c r="K30" s="1">
        <v>153</v>
      </c>
      <c r="L30" s="1">
        <v>160</v>
      </c>
      <c r="M30" s="1">
        <v>212</v>
      </c>
      <c r="N30" s="145">
        <f t="shared" si="2"/>
        <v>183.75</v>
      </c>
      <c r="O30" s="112">
        <f t="shared" si="3"/>
        <v>735</v>
      </c>
      <c r="P30" s="116">
        <f t="shared" si="4"/>
        <v>177.625</v>
      </c>
      <c r="Q30" s="201">
        <f t="shared" si="5"/>
        <v>1421</v>
      </c>
      <c r="R30" s="33"/>
    </row>
    <row r="31" spans="1:256" x14ac:dyDescent="0.2">
      <c r="A31" s="31">
        <v>28</v>
      </c>
      <c r="B31" s="180" t="s">
        <v>58</v>
      </c>
      <c r="C31" s="18">
        <v>8</v>
      </c>
      <c r="D31" s="9">
        <v>183</v>
      </c>
      <c r="E31" s="1">
        <v>189</v>
      </c>
      <c r="F31" s="1">
        <v>133</v>
      </c>
      <c r="G31" s="1">
        <v>181</v>
      </c>
      <c r="H31" s="145">
        <f t="shared" si="0"/>
        <v>171.5</v>
      </c>
      <c r="I31" s="112">
        <f t="shared" si="1"/>
        <v>718</v>
      </c>
      <c r="J31" s="1">
        <v>148</v>
      </c>
      <c r="K31" s="1">
        <v>139</v>
      </c>
      <c r="L31" s="1">
        <v>200</v>
      </c>
      <c r="M31" s="1">
        <v>181</v>
      </c>
      <c r="N31" s="145">
        <f t="shared" si="2"/>
        <v>167</v>
      </c>
      <c r="O31" s="112">
        <f t="shared" si="3"/>
        <v>700</v>
      </c>
      <c r="P31" s="116">
        <f t="shared" si="4"/>
        <v>177.25</v>
      </c>
      <c r="Q31" s="201">
        <f t="shared" si="5"/>
        <v>1418</v>
      </c>
      <c r="R31" s="25"/>
    </row>
    <row r="32" spans="1:256" x14ac:dyDescent="0.2">
      <c r="A32" s="84">
        <v>29</v>
      </c>
      <c r="B32" s="19" t="s">
        <v>73</v>
      </c>
      <c r="C32" s="18"/>
      <c r="D32" s="9">
        <v>171</v>
      </c>
      <c r="E32" s="1">
        <v>166</v>
      </c>
      <c r="F32" s="191">
        <v>158</v>
      </c>
      <c r="G32" s="1">
        <v>170</v>
      </c>
      <c r="H32" s="145">
        <f t="shared" si="0"/>
        <v>166.25</v>
      </c>
      <c r="I32" s="112">
        <f t="shared" si="1"/>
        <v>665</v>
      </c>
      <c r="J32" s="1">
        <v>194</v>
      </c>
      <c r="K32" s="1">
        <v>146</v>
      </c>
      <c r="L32" s="1">
        <v>163</v>
      </c>
      <c r="M32" s="1">
        <v>211</v>
      </c>
      <c r="N32" s="145">
        <f t="shared" si="2"/>
        <v>178.5</v>
      </c>
      <c r="O32" s="112">
        <f t="shared" si="3"/>
        <v>714</v>
      </c>
      <c r="P32" s="116">
        <f t="shared" si="4"/>
        <v>172.375</v>
      </c>
      <c r="Q32" s="201">
        <f t="shared" si="5"/>
        <v>1379</v>
      </c>
      <c r="R32" s="25"/>
    </row>
    <row r="33" spans="1:18" x14ac:dyDescent="0.2">
      <c r="A33" s="31">
        <v>30</v>
      </c>
      <c r="B33" s="181" t="s">
        <v>80</v>
      </c>
      <c r="C33" s="18">
        <v>8</v>
      </c>
      <c r="D33" s="9">
        <v>132</v>
      </c>
      <c r="E33" s="1">
        <v>198</v>
      </c>
      <c r="F33" s="1">
        <v>189</v>
      </c>
      <c r="G33" s="1">
        <v>143</v>
      </c>
      <c r="H33" s="145">
        <f t="shared" si="0"/>
        <v>165.5</v>
      </c>
      <c r="I33" s="112">
        <f t="shared" si="1"/>
        <v>694</v>
      </c>
      <c r="J33" s="1">
        <v>136</v>
      </c>
      <c r="K33" s="1">
        <v>143</v>
      </c>
      <c r="L33" s="1">
        <v>163</v>
      </c>
      <c r="M33" s="1">
        <v>146</v>
      </c>
      <c r="N33" s="145">
        <f t="shared" si="2"/>
        <v>147</v>
      </c>
      <c r="O33" s="112">
        <f t="shared" si="3"/>
        <v>620</v>
      </c>
      <c r="P33" s="116">
        <f t="shared" si="4"/>
        <v>164.25</v>
      </c>
      <c r="Q33" s="201">
        <f t="shared" si="5"/>
        <v>1314</v>
      </c>
      <c r="R33" s="25"/>
    </row>
    <row r="34" spans="1:18" x14ac:dyDescent="0.2">
      <c r="A34" s="84">
        <v>31</v>
      </c>
      <c r="B34" s="19" t="s">
        <v>72</v>
      </c>
      <c r="C34" s="18"/>
      <c r="D34" s="9">
        <v>221</v>
      </c>
      <c r="E34" s="1">
        <v>156</v>
      </c>
      <c r="F34" s="1">
        <v>127</v>
      </c>
      <c r="G34" s="1">
        <v>136</v>
      </c>
      <c r="H34" s="145">
        <f t="shared" si="0"/>
        <v>160</v>
      </c>
      <c r="I34" s="112">
        <f t="shared" si="1"/>
        <v>640</v>
      </c>
      <c r="J34" s="1">
        <v>147</v>
      </c>
      <c r="K34" s="1">
        <v>183</v>
      </c>
      <c r="L34" s="1">
        <v>160</v>
      </c>
      <c r="M34" s="1">
        <v>170</v>
      </c>
      <c r="N34" s="145">
        <f t="shared" si="2"/>
        <v>165</v>
      </c>
      <c r="O34" s="112">
        <f t="shared" si="3"/>
        <v>660</v>
      </c>
      <c r="P34" s="116">
        <f t="shared" si="4"/>
        <v>162.5</v>
      </c>
      <c r="Q34" s="201">
        <f t="shared" si="5"/>
        <v>1300</v>
      </c>
      <c r="R34" s="25"/>
    </row>
    <row r="35" spans="1:18" x14ac:dyDescent="0.2">
      <c r="A35" s="31">
        <v>32</v>
      </c>
      <c r="B35" s="180" t="s">
        <v>66</v>
      </c>
      <c r="C35" s="18">
        <v>8</v>
      </c>
      <c r="D35" s="9">
        <v>164</v>
      </c>
      <c r="E35" s="1">
        <v>156</v>
      </c>
      <c r="F35" s="1">
        <v>122</v>
      </c>
      <c r="G35" s="1">
        <v>170</v>
      </c>
      <c r="H35" s="145">
        <f t="shared" si="0"/>
        <v>153</v>
      </c>
      <c r="I35" s="112">
        <f t="shared" si="1"/>
        <v>644</v>
      </c>
      <c r="J35" s="1">
        <v>168</v>
      </c>
      <c r="K35" s="1">
        <v>163</v>
      </c>
      <c r="L35" s="1">
        <v>160</v>
      </c>
      <c r="M35" s="1">
        <v>121</v>
      </c>
      <c r="N35" s="145">
        <f t="shared" si="2"/>
        <v>153</v>
      </c>
      <c r="O35" s="112">
        <f t="shared" si="3"/>
        <v>644</v>
      </c>
      <c r="P35" s="116">
        <f t="shared" si="4"/>
        <v>161</v>
      </c>
      <c r="Q35" s="201">
        <f t="shared" si="5"/>
        <v>1288</v>
      </c>
      <c r="R35" s="25"/>
    </row>
    <row r="36" spans="1:18" x14ac:dyDescent="0.2">
      <c r="A36" s="84">
        <v>33</v>
      </c>
      <c r="B36" s="180" t="s">
        <v>69</v>
      </c>
      <c r="C36" s="18"/>
      <c r="D36" s="9">
        <v>153</v>
      </c>
      <c r="E36" s="1">
        <v>163</v>
      </c>
      <c r="F36" s="1">
        <v>171</v>
      </c>
      <c r="G36" s="1">
        <v>152</v>
      </c>
      <c r="H36" s="145">
        <f t="shared" si="0"/>
        <v>159.75</v>
      </c>
      <c r="I36" s="112">
        <f t="shared" si="1"/>
        <v>639</v>
      </c>
      <c r="J36" s="1">
        <v>142</v>
      </c>
      <c r="K36" s="1">
        <v>169</v>
      </c>
      <c r="L36" s="1">
        <v>189</v>
      </c>
      <c r="M36" s="1">
        <v>139</v>
      </c>
      <c r="N36" s="145">
        <f t="shared" si="2"/>
        <v>159.75</v>
      </c>
      <c r="O36" s="112">
        <f t="shared" si="3"/>
        <v>639</v>
      </c>
      <c r="P36" s="116">
        <f t="shared" si="4"/>
        <v>159.75</v>
      </c>
      <c r="Q36" s="201">
        <f t="shared" si="5"/>
        <v>1278</v>
      </c>
      <c r="R36" s="29"/>
    </row>
    <row r="37" spans="1:18" x14ac:dyDescent="0.2">
      <c r="A37" s="31">
        <v>34</v>
      </c>
      <c r="B37" s="180" t="s">
        <v>71</v>
      </c>
      <c r="C37" s="18"/>
      <c r="D37" s="9">
        <v>127</v>
      </c>
      <c r="E37" s="1">
        <v>219</v>
      </c>
      <c r="F37" s="1">
        <v>111</v>
      </c>
      <c r="G37" s="1">
        <v>182</v>
      </c>
      <c r="H37" s="145">
        <f t="shared" si="0"/>
        <v>159.75</v>
      </c>
      <c r="I37" s="112">
        <f t="shared" si="1"/>
        <v>639</v>
      </c>
      <c r="J37" s="1">
        <v>145</v>
      </c>
      <c r="K37" s="1">
        <v>154</v>
      </c>
      <c r="L37" s="1">
        <v>144</v>
      </c>
      <c r="M37" s="1">
        <v>188</v>
      </c>
      <c r="N37" s="145">
        <f t="shared" si="2"/>
        <v>157.75</v>
      </c>
      <c r="O37" s="112">
        <f t="shared" si="3"/>
        <v>631</v>
      </c>
      <c r="P37" s="116">
        <f t="shared" si="4"/>
        <v>158.75</v>
      </c>
      <c r="Q37" s="201">
        <f t="shared" si="5"/>
        <v>1270</v>
      </c>
      <c r="R37" s="29"/>
    </row>
    <row r="38" spans="1:18" x14ac:dyDescent="0.2">
      <c r="A38" s="84">
        <v>35</v>
      </c>
      <c r="B38" s="207" t="s">
        <v>83</v>
      </c>
      <c r="C38" s="18">
        <v>8</v>
      </c>
      <c r="D38" s="1">
        <v>144</v>
      </c>
      <c r="E38" s="1">
        <v>150</v>
      </c>
      <c r="F38" s="1">
        <v>140</v>
      </c>
      <c r="G38" s="1">
        <v>145</v>
      </c>
      <c r="H38" s="145">
        <f t="shared" si="0"/>
        <v>144.75</v>
      </c>
      <c r="I38" s="112">
        <f t="shared" si="1"/>
        <v>611</v>
      </c>
      <c r="J38" s="1">
        <v>176</v>
      </c>
      <c r="K38" s="1">
        <v>132</v>
      </c>
      <c r="L38" s="1">
        <v>151</v>
      </c>
      <c r="M38" s="1">
        <v>124</v>
      </c>
      <c r="N38" s="145">
        <f t="shared" si="2"/>
        <v>145.75</v>
      </c>
      <c r="O38" s="112">
        <f t="shared" si="3"/>
        <v>615</v>
      </c>
      <c r="P38" s="116">
        <f t="shared" si="4"/>
        <v>153.25</v>
      </c>
      <c r="Q38" s="201">
        <f t="shared" si="5"/>
        <v>1226</v>
      </c>
      <c r="R38" s="29"/>
    </row>
    <row r="39" spans="1:18" hidden="1" x14ac:dyDescent="0.2">
      <c r="A39" s="70">
        <v>36</v>
      </c>
      <c r="B39" s="19"/>
      <c r="C39" s="18"/>
      <c r="D39" s="9"/>
      <c r="E39" s="1"/>
      <c r="F39" s="1"/>
      <c r="G39" s="1"/>
      <c r="H39" s="145" t="e">
        <f t="shared" si="0"/>
        <v>#DIV/0!</v>
      </c>
      <c r="I39" s="112">
        <f t="shared" si="1"/>
        <v>0</v>
      </c>
      <c r="J39" s="1"/>
      <c r="K39" s="1"/>
      <c r="L39" s="1"/>
      <c r="M39" s="1"/>
      <c r="N39" s="145" t="e">
        <f t="shared" si="2"/>
        <v>#DIV/0!</v>
      </c>
      <c r="O39" s="112">
        <f t="shared" si="3"/>
        <v>0</v>
      </c>
      <c r="P39" s="116">
        <f t="shared" si="4"/>
        <v>0</v>
      </c>
      <c r="Q39" s="201">
        <f t="shared" si="5"/>
        <v>0</v>
      </c>
      <c r="R39" s="29"/>
    </row>
    <row r="40" spans="1:18" hidden="1" x14ac:dyDescent="0.2">
      <c r="A40" s="82">
        <v>37</v>
      </c>
      <c r="B40" s="180"/>
      <c r="C40" s="18"/>
      <c r="D40" s="9"/>
      <c r="E40" s="1"/>
      <c r="F40" s="1"/>
      <c r="G40" s="1"/>
      <c r="H40" s="145" t="e">
        <f t="shared" si="0"/>
        <v>#DIV/0!</v>
      </c>
      <c r="I40" s="112">
        <f t="shared" si="1"/>
        <v>0</v>
      </c>
      <c r="J40" s="1"/>
      <c r="K40" s="1"/>
      <c r="L40" s="1"/>
      <c r="M40" s="1"/>
      <c r="N40" s="145" t="e">
        <f t="shared" si="2"/>
        <v>#DIV/0!</v>
      </c>
      <c r="O40" s="112">
        <f t="shared" si="3"/>
        <v>0</v>
      </c>
      <c r="P40" s="116">
        <f t="shared" si="4"/>
        <v>0</v>
      </c>
      <c r="Q40" s="201">
        <f t="shared" si="5"/>
        <v>0</v>
      </c>
      <c r="R40" s="29"/>
    </row>
    <row r="41" spans="1:18" hidden="1" x14ac:dyDescent="0.2">
      <c r="A41" s="70">
        <v>38</v>
      </c>
      <c r="B41" s="19"/>
      <c r="C41" s="18"/>
      <c r="D41" s="9"/>
      <c r="E41" s="1"/>
      <c r="F41" s="1"/>
      <c r="G41" s="1"/>
      <c r="H41" s="145" t="e">
        <f t="shared" si="0"/>
        <v>#DIV/0!</v>
      </c>
      <c r="I41" s="112">
        <f t="shared" si="1"/>
        <v>0</v>
      </c>
      <c r="J41" s="1"/>
      <c r="K41" s="1"/>
      <c r="L41" s="1"/>
      <c r="M41" s="1"/>
      <c r="N41" s="145" t="e">
        <f t="shared" si="2"/>
        <v>#DIV/0!</v>
      </c>
      <c r="O41" s="112">
        <f t="shared" si="3"/>
        <v>0</v>
      </c>
      <c r="P41" s="116">
        <f t="shared" si="4"/>
        <v>0</v>
      </c>
      <c r="Q41" s="201">
        <f t="shared" si="5"/>
        <v>0</v>
      </c>
      <c r="R41" s="29"/>
    </row>
    <row r="42" spans="1:18" hidden="1" x14ac:dyDescent="0.2">
      <c r="A42" s="82">
        <v>39</v>
      </c>
      <c r="B42" s="180"/>
      <c r="C42" s="18">
        <v>8</v>
      </c>
      <c r="D42" s="9"/>
      <c r="E42" s="1"/>
      <c r="F42" s="1"/>
      <c r="G42" s="1"/>
      <c r="H42" s="145" t="e">
        <f t="shared" si="0"/>
        <v>#DIV/0!</v>
      </c>
      <c r="I42" s="112">
        <f t="shared" si="1"/>
        <v>0</v>
      </c>
      <c r="J42" s="1"/>
      <c r="K42" s="1"/>
      <c r="L42" s="1"/>
      <c r="M42" s="1"/>
      <c r="N42" s="145" t="e">
        <f t="shared" si="2"/>
        <v>#DIV/0!</v>
      </c>
      <c r="O42" s="112">
        <f t="shared" si="3"/>
        <v>0</v>
      </c>
      <c r="P42" s="116">
        <f t="shared" si="4"/>
        <v>0</v>
      </c>
      <c r="Q42" s="201">
        <f t="shared" si="5"/>
        <v>0</v>
      </c>
      <c r="R42" s="29"/>
    </row>
    <row r="43" spans="1:18" hidden="1" x14ac:dyDescent="0.2">
      <c r="A43" s="70">
        <v>40</v>
      </c>
      <c r="B43" s="207"/>
      <c r="C43" s="18"/>
      <c r="D43" s="9"/>
      <c r="E43" s="1"/>
      <c r="F43" s="1"/>
      <c r="G43" s="1"/>
      <c r="H43" s="145" t="e">
        <f t="shared" si="0"/>
        <v>#DIV/0!</v>
      </c>
      <c r="I43" s="112">
        <f t="shared" si="1"/>
        <v>0</v>
      </c>
      <c r="J43" s="1"/>
      <c r="K43" s="1"/>
      <c r="L43" s="1"/>
      <c r="M43" s="1"/>
      <c r="N43" s="145" t="e">
        <f t="shared" si="2"/>
        <v>#DIV/0!</v>
      </c>
      <c r="O43" s="112">
        <f t="shared" si="3"/>
        <v>0</v>
      </c>
      <c r="P43" s="116">
        <f t="shared" si="4"/>
        <v>0</v>
      </c>
      <c r="Q43" s="201">
        <f t="shared" si="5"/>
        <v>0</v>
      </c>
      <c r="R43" s="29"/>
    </row>
    <row r="44" spans="1:18" hidden="1" x14ac:dyDescent="0.2">
      <c r="A44" s="82">
        <v>41</v>
      </c>
      <c r="B44" s="19"/>
      <c r="C44" s="18"/>
      <c r="D44" s="9"/>
      <c r="E44" s="1"/>
      <c r="F44" s="1"/>
      <c r="G44" s="1"/>
      <c r="H44" s="145" t="e">
        <f t="shared" ref="H44:H60" si="6">AVERAGE(D44:G44)</f>
        <v>#DIV/0!</v>
      </c>
      <c r="I44" s="112">
        <f t="shared" ref="I44:I60" si="7">C44*COUNT(D44:G44)+G44+F44+E44+D44</f>
        <v>0</v>
      </c>
      <c r="J44" s="1"/>
      <c r="K44" s="1"/>
      <c r="L44" s="1"/>
      <c r="M44" s="1"/>
      <c r="N44" s="145" t="e">
        <f t="shared" ref="N44:N60" si="8">AVERAGE(J44:M44)</f>
        <v>#DIV/0!</v>
      </c>
      <c r="O44" s="112">
        <f t="shared" ref="O44:O60" si="9">C44*COUNT(J44:M44)+M44+L44+K44+J44</f>
        <v>0</v>
      </c>
      <c r="P44" s="116">
        <f t="shared" ref="P44:P60" si="10">SUM(Q44/8)</f>
        <v>0</v>
      </c>
      <c r="Q44" s="201">
        <f t="shared" ref="Q44:Q60" si="11">I44+O44</f>
        <v>0</v>
      </c>
      <c r="R44" s="29"/>
    </row>
    <row r="45" spans="1:18" hidden="1" x14ac:dyDescent="0.2">
      <c r="A45" s="70">
        <v>42</v>
      </c>
      <c r="B45" s="19"/>
      <c r="C45" s="18"/>
      <c r="D45" s="9"/>
      <c r="E45" s="1"/>
      <c r="F45" s="1"/>
      <c r="G45" s="1"/>
      <c r="H45" s="145" t="e">
        <f t="shared" si="6"/>
        <v>#DIV/0!</v>
      </c>
      <c r="I45" s="112">
        <f t="shared" si="7"/>
        <v>0</v>
      </c>
      <c r="J45" s="1"/>
      <c r="K45" s="1"/>
      <c r="L45" s="1"/>
      <c r="M45" s="1"/>
      <c r="N45" s="145" t="e">
        <f t="shared" si="8"/>
        <v>#DIV/0!</v>
      </c>
      <c r="O45" s="112">
        <f t="shared" si="9"/>
        <v>0</v>
      </c>
      <c r="P45" s="116">
        <f t="shared" si="10"/>
        <v>0</v>
      </c>
      <c r="Q45" s="201">
        <f t="shared" si="11"/>
        <v>0</v>
      </c>
      <c r="R45" s="29"/>
    </row>
    <row r="46" spans="1:18" hidden="1" x14ac:dyDescent="0.2">
      <c r="A46" s="82">
        <v>43</v>
      </c>
      <c r="B46" s="19"/>
      <c r="C46" s="18"/>
      <c r="D46" s="9"/>
      <c r="E46" s="1"/>
      <c r="F46" s="1"/>
      <c r="G46" s="1"/>
      <c r="H46" s="145" t="e">
        <f t="shared" si="6"/>
        <v>#DIV/0!</v>
      </c>
      <c r="I46" s="112">
        <f t="shared" si="7"/>
        <v>0</v>
      </c>
      <c r="J46" s="1"/>
      <c r="K46" s="1"/>
      <c r="L46" s="1"/>
      <c r="M46" s="1"/>
      <c r="N46" s="145" t="e">
        <f t="shared" si="8"/>
        <v>#DIV/0!</v>
      </c>
      <c r="O46" s="112">
        <f t="shared" si="9"/>
        <v>0</v>
      </c>
      <c r="P46" s="116">
        <f t="shared" si="10"/>
        <v>0</v>
      </c>
      <c r="Q46" s="201">
        <f t="shared" si="11"/>
        <v>0</v>
      </c>
      <c r="R46" s="29"/>
    </row>
    <row r="47" spans="1:18" hidden="1" x14ac:dyDescent="0.2">
      <c r="A47" s="70">
        <v>44</v>
      </c>
      <c r="B47" s="19"/>
      <c r="C47" s="18"/>
      <c r="D47" s="9"/>
      <c r="E47" s="1"/>
      <c r="F47" s="1"/>
      <c r="G47" s="1"/>
      <c r="H47" s="145" t="e">
        <f t="shared" si="6"/>
        <v>#DIV/0!</v>
      </c>
      <c r="I47" s="112">
        <f t="shared" si="7"/>
        <v>0</v>
      </c>
      <c r="J47" s="1"/>
      <c r="K47" s="1"/>
      <c r="L47" s="1"/>
      <c r="M47" s="1"/>
      <c r="N47" s="145" t="e">
        <f t="shared" si="8"/>
        <v>#DIV/0!</v>
      </c>
      <c r="O47" s="112">
        <f t="shared" si="9"/>
        <v>0</v>
      </c>
      <c r="P47" s="116">
        <f t="shared" si="10"/>
        <v>0</v>
      </c>
      <c r="Q47" s="201">
        <f t="shared" si="11"/>
        <v>0</v>
      </c>
      <c r="R47" s="29"/>
    </row>
    <row r="48" spans="1:18" hidden="1" x14ac:dyDescent="0.2">
      <c r="A48" s="82">
        <v>45</v>
      </c>
      <c r="B48" s="19"/>
      <c r="C48" s="18"/>
      <c r="D48" s="9"/>
      <c r="E48" s="1"/>
      <c r="F48" s="1"/>
      <c r="G48" s="1"/>
      <c r="H48" s="145" t="e">
        <f t="shared" si="6"/>
        <v>#DIV/0!</v>
      </c>
      <c r="I48" s="112">
        <f t="shared" si="7"/>
        <v>0</v>
      </c>
      <c r="J48" s="1"/>
      <c r="K48" s="1"/>
      <c r="L48" s="1"/>
      <c r="M48" s="1"/>
      <c r="N48" s="145" t="e">
        <f t="shared" si="8"/>
        <v>#DIV/0!</v>
      </c>
      <c r="O48" s="112">
        <f t="shared" si="9"/>
        <v>0</v>
      </c>
      <c r="P48" s="116">
        <f t="shared" si="10"/>
        <v>0</v>
      </c>
      <c r="Q48" s="201">
        <f t="shared" si="11"/>
        <v>0</v>
      </c>
      <c r="R48" s="29"/>
    </row>
    <row r="49" spans="1:18" hidden="1" x14ac:dyDescent="0.2">
      <c r="A49" s="70">
        <v>46</v>
      </c>
      <c r="B49" s="19"/>
      <c r="C49" s="18"/>
      <c r="D49" s="9"/>
      <c r="E49" s="1"/>
      <c r="F49" s="1"/>
      <c r="G49" s="1"/>
      <c r="H49" s="145" t="e">
        <f t="shared" si="6"/>
        <v>#DIV/0!</v>
      </c>
      <c r="I49" s="112">
        <f t="shared" si="7"/>
        <v>0</v>
      </c>
      <c r="J49" s="1"/>
      <c r="K49" s="1"/>
      <c r="L49" s="1"/>
      <c r="M49" s="1"/>
      <c r="N49" s="145" t="e">
        <f t="shared" si="8"/>
        <v>#DIV/0!</v>
      </c>
      <c r="O49" s="112">
        <f t="shared" si="9"/>
        <v>0</v>
      </c>
      <c r="P49" s="116">
        <f t="shared" si="10"/>
        <v>0</v>
      </c>
      <c r="Q49" s="201">
        <f t="shared" si="11"/>
        <v>0</v>
      </c>
      <c r="R49" s="29"/>
    </row>
    <row r="50" spans="1:18" hidden="1" x14ac:dyDescent="0.2">
      <c r="A50" s="82">
        <v>47</v>
      </c>
      <c r="B50" s="19"/>
      <c r="C50" s="18"/>
      <c r="D50" s="9"/>
      <c r="E50" s="1"/>
      <c r="F50" s="1"/>
      <c r="G50" s="1"/>
      <c r="H50" s="145" t="e">
        <f t="shared" si="6"/>
        <v>#DIV/0!</v>
      </c>
      <c r="I50" s="112">
        <f t="shared" si="7"/>
        <v>0</v>
      </c>
      <c r="J50" s="1"/>
      <c r="K50" s="1"/>
      <c r="L50" s="1"/>
      <c r="M50" s="1"/>
      <c r="N50" s="145" t="e">
        <f t="shared" si="8"/>
        <v>#DIV/0!</v>
      </c>
      <c r="O50" s="112">
        <f t="shared" si="9"/>
        <v>0</v>
      </c>
      <c r="P50" s="116">
        <f t="shared" si="10"/>
        <v>0</v>
      </c>
      <c r="Q50" s="201">
        <f t="shared" si="11"/>
        <v>0</v>
      </c>
      <c r="R50" s="29"/>
    </row>
    <row r="51" spans="1:18" hidden="1" x14ac:dyDescent="0.2">
      <c r="A51" s="70">
        <v>48</v>
      </c>
      <c r="B51" s="19"/>
      <c r="C51" s="18"/>
      <c r="D51" s="9"/>
      <c r="E51" s="1"/>
      <c r="F51" s="1"/>
      <c r="G51" s="1"/>
      <c r="H51" s="145" t="e">
        <f t="shared" si="6"/>
        <v>#DIV/0!</v>
      </c>
      <c r="I51" s="112">
        <f t="shared" si="7"/>
        <v>0</v>
      </c>
      <c r="J51" s="1"/>
      <c r="K51" s="1"/>
      <c r="L51" s="1"/>
      <c r="M51" s="1"/>
      <c r="N51" s="145" t="e">
        <f t="shared" si="8"/>
        <v>#DIV/0!</v>
      </c>
      <c r="O51" s="112">
        <f t="shared" si="9"/>
        <v>0</v>
      </c>
      <c r="P51" s="116">
        <f t="shared" si="10"/>
        <v>0</v>
      </c>
      <c r="Q51" s="201">
        <f t="shared" si="11"/>
        <v>0</v>
      </c>
      <c r="R51" s="29"/>
    </row>
    <row r="52" spans="1:18" hidden="1" x14ac:dyDescent="0.2">
      <c r="A52" s="82">
        <v>49</v>
      </c>
      <c r="B52" s="19"/>
      <c r="C52" s="18"/>
      <c r="D52" s="9"/>
      <c r="E52" s="1"/>
      <c r="F52" s="1"/>
      <c r="G52" s="1"/>
      <c r="H52" s="145" t="e">
        <f t="shared" si="6"/>
        <v>#DIV/0!</v>
      </c>
      <c r="I52" s="112">
        <f t="shared" si="7"/>
        <v>0</v>
      </c>
      <c r="J52" s="1"/>
      <c r="K52" s="1"/>
      <c r="L52" s="1"/>
      <c r="M52" s="1"/>
      <c r="N52" s="145" t="e">
        <f t="shared" si="8"/>
        <v>#DIV/0!</v>
      </c>
      <c r="O52" s="112">
        <f t="shared" si="9"/>
        <v>0</v>
      </c>
      <c r="P52" s="116">
        <f t="shared" si="10"/>
        <v>0</v>
      </c>
      <c r="Q52" s="201">
        <f t="shared" si="11"/>
        <v>0</v>
      </c>
      <c r="R52" s="29"/>
    </row>
    <row r="53" spans="1:18" hidden="1" x14ac:dyDescent="0.2">
      <c r="A53" s="70">
        <v>50</v>
      </c>
      <c r="B53" s="19"/>
      <c r="C53" s="18"/>
      <c r="D53" s="9"/>
      <c r="E53" s="1"/>
      <c r="F53" s="1"/>
      <c r="G53" s="1"/>
      <c r="H53" s="145" t="e">
        <f t="shared" si="6"/>
        <v>#DIV/0!</v>
      </c>
      <c r="I53" s="112">
        <f t="shared" si="7"/>
        <v>0</v>
      </c>
      <c r="J53" s="1"/>
      <c r="K53" s="1"/>
      <c r="L53" s="1"/>
      <c r="M53" s="1"/>
      <c r="N53" s="145" t="e">
        <f t="shared" si="8"/>
        <v>#DIV/0!</v>
      </c>
      <c r="O53" s="112">
        <f t="shared" si="9"/>
        <v>0</v>
      </c>
      <c r="P53" s="116">
        <f t="shared" si="10"/>
        <v>0</v>
      </c>
      <c r="Q53" s="201">
        <f t="shared" si="11"/>
        <v>0</v>
      </c>
      <c r="R53" s="29"/>
    </row>
    <row r="54" spans="1:18" hidden="1" x14ac:dyDescent="0.2">
      <c r="A54" s="82">
        <v>51</v>
      </c>
      <c r="B54" s="19"/>
      <c r="C54" s="18"/>
      <c r="D54" s="9"/>
      <c r="E54" s="1"/>
      <c r="F54" s="1"/>
      <c r="G54" s="1"/>
      <c r="H54" s="145" t="e">
        <f t="shared" si="6"/>
        <v>#DIV/0!</v>
      </c>
      <c r="I54" s="112">
        <f t="shared" si="7"/>
        <v>0</v>
      </c>
      <c r="J54" s="1"/>
      <c r="K54" s="1"/>
      <c r="L54" s="1"/>
      <c r="M54" s="1"/>
      <c r="N54" s="145" t="e">
        <f t="shared" si="8"/>
        <v>#DIV/0!</v>
      </c>
      <c r="O54" s="112">
        <f t="shared" si="9"/>
        <v>0</v>
      </c>
      <c r="P54" s="116">
        <f t="shared" si="10"/>
        <v>0</v>
      </c>
      <c r="Q54" s="201">
        <f t="shared" si="11"/>
        <v>0</v>
      </c>
      <c r="R54" s="29"/>
    </row>
    <row r="55" spans="1:18" hidden="1" x14ac:dyDescent="0.2">
      <c r="A55" s="70">
        <v>52</v>
      </c>
      <c r="B55" s="19"/>
      <c r="C55" s="18"/>
      <c r="D55" s="9"/>
      <c r="E55" s="1"/>
      <c r="F55" s="1"/>
      <c r="G55" s="1"/>
      <c r="H55" s="145" t="e">
        <f t="shared" si="6"/>
        <v>#DIV/0!</v>
      </c>
      <c r="I55" s="112">
        <f t="shared" si="7"/>
        <v>0</v>
      </c>
      <c r="J55" s="1"/>
      <c r="K55" s="1"/>
      <c r="L55" s="1"/>
      <c r="M55" s="1"/>
      <c r="N55" s="145" t="e">
        <f t="shared" si="8"/>
        <v>#DIV/0!</v>
      </c>
      <c r="O55" s="112">
        <f t="shared" si="9"/>
        <v>0</v>
      </c>
      <c r="P55" s="116">
        <f t="shared" si="10"/>
        <v>0</v>
      </c>
      <c r="Q55" s="201">
        <f t="shared" si="11"/>
        <v>0</v>
      </c>
      <c r="R55" s="29"/>
    </row>
    <row r="56" spans="1:18" hidden="1" x14ac:dyDescent="0.2">
      <c r="A56" s="82">
        <v>53</v>
      </c>
      <c r="B56" s="19"/>
      <c r="C56" s="18"/>
      <c r="D56" s="9"/>
      <c r="E56" s="1"/>
      <c r="F56" s="1"/>
      <c r="G56" s="1"/>
      <c r="H56" s="145" t="e">
        <f t="shared" si="6"/>
        <v>#DIV/0!</v>
      </c>
      <c r="I56" s="112">
        <f t="shared" si="7"/>
        <v>0</v>
      </c>
      <c r="J56" s="1"/>
      <c r="K56" s="1"/>
      <c r="L56" s="1"/>
      <c r="M56" s="1"/>
      <c r="N56" s="145" t="e">
        <f t="shared" si="8"/>
        <v>#DIV/0!</v>
      </c>
      <c r="O56" s="112">
        <f t="shared" si="9"/>
        <v>0</v>
      </c>
      <c r="P56" s="116">
        <f t="shared" si="10"/>
        <v>0</v>
      </c>
      <c r="Q56" s="201">
        <f t="shared" si="11"/>
        <v>0</v>
      </c>
      <c r="R56" s="29"/>
    </row>
    <row r="57" spans="1:18" hidden="1" x14ac:dyDescent="0.2">
      <c r="A57" s="70">
        <v>54</v>
      </c>
      <c r="B57" s="19"/>
      <c r="C57" s="18"/>
      <c r="D57" s="9"/>
      <c r="E57" s="1"/>
      <c r="F57" s="1"/>
      <c r="G57" s="1"/>
      <c r="H57" s="145" t="e">
        <f t="shared" si="6"/>
        <v>#DIV/0!</v>
      </c>
      <c r="I57" s="112">
        <f t="shared" si="7"/>
        <v>0</v>
      </c>
      <c r="J57" s="1"/>
      <c r="K57" s="1"/>
      <c r="L57" s="1"/>
      <c r="M57" s="1"/>
      <c r="N57" s="145" t="e">
        <f t="shared" si="8"/>
        <v>#DIV/0!</v>
      </c>
      <c r="O57" s="112">
        <f t="shared" si="9"/>
        <v>0</v>
      </c>
      <c r="P57" s="116">
        <f t="shared" si="10"/>
        <v>0</v>
      </c>
      <c r="Q57" s="201">
        <f t="shared" si="11"/>
        <v>0</v>
      </c>
      <c r="R57" s="29"/>
    </row>
    <row r="58" spans="1:18" hidden="1" x14ac:dyDescent="0.2">
      <c r="A58" s="82">
        <v>55</v>
      </c>
      <c r="B58" s="19"/>
      <c r="C58" s="18"/>
      <c r="D58" s="9"/>
      <c r="E58" s="1"/>
      <c r="F58" s="1"/>
      <c r="G58" s="1"/>
      <c r="H58" s="145" t="e">
        <f t="shared" si="6"/>
        <v>#DIV/0!</v>
      </c>
      <c r="I58" s="112">
        <f t="shared" si="7"/>
        <v>0</v>
      </c>
      <c r="J58" s="1"/>
      <c r="K58" s="1"/>
      <c r="L58" s="1"/>
      <c r="M58" s="1"/>
      <c r="N58" s="145" t="e">
        <f t="shared" si="8"/>
        <v>#DIV/0!</v>
      </c>
      <c r="O58" s="112">
        <f t="shared" si="9"/>
        <v>0</v>
      </c>
      <c r="P58" s="116">
        <f t="shared" si="10"/>
        <v>0</v>
      </c>
      <c r="Q58" s="201">
        <f t="shared" si="11"/>
        <v>0</v>
      </c>
      <c r="R58" s="29"/>
    </row>
    <row r="59" spans="1:18" hidden="1" x14ac:dyDescent="0.2">
      <c r="A59" s="70">
        <v>56</v>
      </c>
      <c r="B59" s="19"/>
      <c r="C59" s="18"/>
      <c r="D59" s="9"/>
      <c r="E59" s="1"/>
      <c r="F59" s="1"/>
      <c r="G59" s="1"/>
      <c r="H59" s="145" t="e">
        <f t="shared" si="6"/>
        <v>#DIV/0!</v>
      </c>
      <c r="I59" s="112">
        <f t="shared" si="7"/>
        <v>0</v>
      </c>
      <c r="J59" s="1"/>
      <c r="K59" s="1"/>
      <c r="L59" s="1"/>
      <c r="M59" s="1"/>
      <c r="N59" s="145" t="e">
        <f t="shared" si="8"/>
        <v>#DIV/0!</v>
      </c>
      <c r="O59" s="112">
        <f t="shared" si="9"/>
        <v>0</v>
      </c>
      <c r="P59" s="116">
        <f t="shared" si="10"/>
        <v>0</v>
      </c>
      <c r="Q59" s="201">
        <f t="shared" si="11"/>
        <v>0</v>
      </c>
      <c r="R59" s="29"/>
    </row>
    <row r="60" spans="1:18" ht="13.5" hidden="1" thickBot="1" x14ac:dyDescent="0.25">
      <c r="A60" s="170">
        <v>57</v>
      </c>
      <c r="B60" s="160"/>
      <c r="C60" s="108"/>
      <c r="D60" s="142"/>
      <c r="E60" s="110"/>
      <c r="F60" s="110"/>
      <c r="G60" s="110"/>
      <c r="H60" s="203" t="e">
        <f t="shared" si="6"/>
        <v>#DIV/0!</v>
      </c>
      <c r="I60" s="204">
        <f t="shared" si="7"/>
        <v>0</v>
      </c>
      <c r="J60" s="110"/>
      <c r="K60" s="110"/>
      <c r="L60" s="110"/>
      <c r="M60" s="110"/>
      <c r="N60" s="203" t="e">
        <f t="shared" si="8"/>
        <v>#DIV/0!</v>
      </c>
      <c r="O60" s="204">
        <f t="shared" si="9"/>
        <v>0</v>
      </c>
      <c r="P60" s="205">
        <f t="shared" si="10"/>
        <v>0</v>
      </c>
      <c r="Q60" s="206">
        <f t="shared" si="11"/>
        <v>0</v>
      </c>
      <c r="R60" s="29"/>
    </row>
    <row r="61" spans="1:18" hidden="1" x14ac:dyDescent="0.2"/>
  </sheetData>
  <sortState ref="B20:Q41">
    <sortCondition descending="1" ref="Q20"/>
  </sortState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I58"/>
  <sheetViews>
    <sheetView zoomScale="200" zoomScaleNormal="200" workbookViewId="0">
      <pane ySplit="1" topLeftCell="A2" activePane="bottomLeft" state="frozen"/>
      <selection pane="bottomLeft" activeCell="C21" sqref="C21"/>
    </sheetView>
  </sheetViews>
  <sheetFormatPr defaultRowHeight="12.75" x14ac:dyDescent="0.2"/>
  <cols>
    <col min="1" max="1" width="5" style="7" customWidth="1"/>
    <col min="2" max="2" width="22" style="8" bestFit="1" customWidth="1"/>
    <col min="3" max="3" width="5" style="2" customWidth="1"/>
    <col min="4" max="7" width="7.140625" style="2" customWidth="1"/>
    <col min="8" max="8" width="8" style="96" bestFit="1" customWidth="1"/>
    <col min="9" max="9" width="9.7109375" style="2" customWidth="1"/>
    <col min="10" max="16384" width="9.140625" style="2"/>
  </cols>
  <sheetData>
    <row r="1" spans="1:9" s="6" customFormat="1" ht="27.75" x14ac:dyDescent="0.5">
      <c r="A1" s="211"/>
      <c r="B1" s="212" t="s">
        <v>49</v>
      </c>
      <c r="C1" s="211"/>
      <c r="D1" s="211"/>
      <c r="E1" s="211"/>
      <c r="F1" s="211"/>
      <c r="G1" s="211"/>
      <c r="H1" s="211"/>
      <c r="I1" s="211"/>
    </row>
    <row r="2" spans="1:9" s="6" customFormat="1" ht="21" hidden="1" thickBot="1" x14ac:dyDescent="0.35">
      <c r="A2" s="245" t="s">
        <v>30</v>
      </c>
      <c r="B2" s="245"/>
      <c r="C2" s="245"/>
      <c r="D2" s="245"/>
      <c r="E2" s="245"/>
      <c r="F2" s="245"/>
      <c r="G2" s="245"/>
      <c r="H2" s="245"/>
      <c r="I2" s="245"/>
    </row>
    <row r="3" spans="1:9" s="126" customFormat="1" ht="13.5" hidden="1" thickBot="1" x14ac:dyDescent="0.25">
      <c r="A3" s="20"/>
      <c r="B3" s="21" t="s">
        <v>0</v>
      </c>
      <c r="C3" s="21" t="s">
        <v>2</v>
      </c>
      <c r="D3" s="105">
        <v>1</v>
      </c>
      <c r="E3" s="140">
        <v>2</v>
      </c>
      <c r="F3" s="140">
        <v>3</v>
      </c>
      <c r="G3" s="140">
        <v>4</v>
      </c>
      <c r="H3" s="141" t="s">
        <v>11</v>
      </c>
      <c r="I3" s="65" t="s">
        <v>12</v>
      </c>
    </row>
    <row r="4" spans="1:9" s="8" customFormat="1" hidden="1" x14ac:dyDescent="0.2">
      <c r="A4" s="61">
        <v>1</v>
      </c>
      <c r="B4" s="34" t="str">
        <f>'qual F'!B16</f>
        <v>Байжанов Асланбек</v>
      </c>
      <c r="C4" s="107">
        <f>'qual F'!C16</f>
        <v>0</v>
      </c>
      <c r="D4" s="71"/>
      <c r="E4" s="72"/>
      <c r="F4" s="72"/>
      <c r="G4" s="72"/>
      <c r="H4" s="73" t="e">
        <f t="shared" ref="H4:H15" si="0">AVERAGE(D4:G4)</f>
        <v>#DIV/0!</v>
      </c>
      <c r="I4" s="139">
        <f t="shared" ref="I4:I15" si="1">C4*COUNT(D4:G4)+G4+F4+E4+D4</f>
        <v>0</v>
      </c>
    </row>
    <row r="5" spans="1:9" hidden="1" x14ac:dyDescent="0.2">
      <c r="A5" s="61">
        <v>2</v>
      </c>
      <c r="B5" s="19" t="str">
        <f>'qual F'!B17</f>
        <v>Баракатова Шолпан</v>
      </c>
      <c r="C5" s="18">
        <f>'qual F'!C17</f>
        <v>8</v>
      </c>
      <c r="D5" s="9"/>
      <c r="E5" s="1"/>
      <c r="F5" s="1"/>
      <c r="G5" s="1"/>
      <c r="H5" s="13" t="e">
        <f t="shared" si="0"/>
        <v>#DIV/0!</v>
      </c>
      <c r="I5" s="137">
        <f t="shared" si="1"/>
        <v>0</v>
      </c>
    </row>
    <row r="6" spans="1:9" s="8" customFormat="1" hidden="1" x14ac:dyDescent="0.2">
      <c r="A6" s="61">
        <v>3</v>
      </c>
      <c r="B6" s="19" t="str">
        <f>'qual F'!B18</f>
        <v>Усманов Дастан</v>
      </c>
      <c r="C6" s="18">
        <f>'qual F'!C18</f>
        <v>0</v>
      </c>
      <c r="D6" s="9"/>
      <c r="E6" s="1"/>
      <c r="F6" s="1"/>
      <c r="G6" s="1"/>
      <c r="H6" s="13" t="e">
        <f t="shared" si="0"/>
        <v>#DIV/0!</v>
      </c>
      <c r="I6" s="137">
        <f t="shared" si="1"/>
        <v>0</v>
      </c>
    </row>
    <row r="7" spans="1:9" s="8" customFormat="1" ht="13.5" hidden="1" thickBot="1" x14ac:dyDescent="0.25">
      <c r="A7" s="76">
        <v>4</v>
      </c>
      <c r="B7" s="77" t="str">
        <f>'qual F'!B19</f>
        <v>Разживин Александр</v>
      </c>
      <c r="C7" s="78">
        <f>'qual F'!C19</f>
        <v>0</v>
      </c>
      <c r="D7" s="79"/>
      <c r="E7" s="80"/>
      <c r="F7" s="80"/>
      <c r="G7" s="80"/>
      <c r="H7" s="81" t="e">
        <f t="shared" si="0"/>
        <v>#DIV/0!</v>
      </c>
      <c r="I7" s="144">
        <f t="shared" si="1"/>
        <v>0</v>
      </c>
    </row>
    <row r="8" spans="1:9" s="8" customFormat="1" ht="13.5" hidden="1" thickTop="1" x14ac:dyDescent="0.2">
      <c r="A8" s="84">
        <v>5</v>
      </c>
      <c r="B8" s="34" t="str">
        <f>'qual F'!B20</f>
        <v>Исхаков Махмут</v>
      </c>
      <c r="C8" s="63">
        <f>'qual F'!C20</f>
        <v>0</v>
      </c>
      <c r="D8" s="71"/>
      <c r="E8" s="72"/>
      <c r="F8" s="72"/>
      <c r="G8" s="72"/>
      <c r="H8" s="73" t="e">
        <f t="shared" si="0"/>
        <v>#DIV/0!</v>
      </c>
      <c r="I8" s="139">
        <f t="shared" si="1"/>
        <v>0</v>
      </c>
    </row>
    <row r="9" spans="1:9" s="8" customFormat="1" hidden="1" x14ac:dyDescent="0.2">
      <c r="A9" s="70">
        <v>6</v>
      </c>
      <c r="B9" s="19" t="str">
        <f>'qual F'!B21</f>
        <v>Абен Даурен</v>
      </c>
      <c r="C9" s="18">
        <f>'qual F'!C21</f>
        <v>0</v>
      </c>
      <c r="D9" s="9"/>
      <c r="E9" s="1"/>
      <c r="F9" s="1"/>
      <c r="G9" s="1"/>
      <c r="H9" s="13" t="e">
        <f t="shared" si="0"/>
        <v>#DIV/0!</v>
      </c>
      <c r="I9" s="137">
        <f t="shared" si="1"/>
        <v>0</v>
      </c>
    </row>
    <row r="10" spans="1:9" s="8" customFormat="1" hidden="1" x14ac:dyDescent="0.2">
      <c r="A10" s="70">
        <v>7</v>
      </c>
      <c r="B10" s="19" t="str">
        <f>'qual F'!B22</f>
        <v>Кубаева Анар</v>
      </c>
      <c r="C10" s="18">
        <f>'qual F'!C22</f>
        <v>8</v>
      </c>
      <c r="D10" s="9"/>
      <c r="E10" s="1"/>
      <c r="F10" s="1"/>
      <c r="G10" s="1"/>
      <c r="H10" s="13" t="e">
        <f t="shared" si="0"/>
        <v>#DIV/0!</v>
      </c>
      <c r="I10" s="137">
        <f t="shared" si="1"/>
        <v>0</v>
      </c>
    </row>
    <row r="11" spans="1:9" hidden="1" x14ac:dyDescent="0.2">
      <c r="A11" s="70">
        <v>8</v>
      </c>
      <c r="B11" s="19" t="str">
        <f>'qual F'!B23</f>
        <v>Турешова Несибели</v>
      </c>
      <c r="C11" s="18">
        <f>'qual F'!C23</f>
        <v>8</v>
      </c>
      <c r="D11" s="9"/>
      <c r="E11" s="1"/>
      <c r="F11" s="1"/>
      <c r="G11" s="1"/>
      <c r="H11" s="13" t="e">
        <f t="shared" si="0"/>
        <v>#DIV/0!</v>
      </c>
      <c r="I11" s="137">
        <f t="shared" si="1"/>
        <v>0</v>
      </c>
    </row>
    <row r="12" spans="1:9" s="8" customFormat="1" hidden="1" x14ac:dyDescent="0.2">
      <c r="A12" s="70">
        <v>9</v>
      </c>
      <c r="B12" s="19" t="str">
        <f>'qual F'!B24</f>
        <v xml:space="preserve">Барманбеков Арман </v>
      </c>
      <c r="C12" s="18">
        <f>'qual F'!C24</f>
        <v>0</v>
      </c>
      <c r="D12" s="9"/>
      <c r="E12" s="1"/>
      <c r="F12" s="1"/>
      <c r="G12" s="1"/>
      <c r="H12" s="13" t="e">
        <f t="shared" si="0"/>
        <v>#DIV/0!</v>
      </c>
      <c r="I12" s="137">
        <f t="shared" si="1"/>
        <v>0</v>
      </c>
    </row>
    <row r="13" spans="1:9" s="8" customFormat="1" hidden="1" x14ac:dyDescent="0.2">
      <c r="A13" s="70">
        <v>10</v>
      </c>
      <c r="B13" s="19" t="str">
        <f>'qual F'!B25</f>
        <v>Сагатова Гульчихра</v>
      </c>
      <c r="C13" s="18">
        <f>'qual F'!C25</f>
        <v>8</v>
      </c>
      <c r="D13" s="9"/>
      <c r="E13" s="1"/>
      <c r="F13" s="1"/>
      <c r="G13" s="1"/>
      <c r="H13" s="13" t="e">
        <f t="shared" si="0"/>
        <v>#DIV/0!</v>
      </c>
      <c r="I13" s="137">
        <f t="shared" si="1"/>
        <v>0</v>
      </c>
    </row>
    <row r="14" spans="1:9" s="8" customFormat="1" hidden="1" x14ac:dyDescent="0.2">
      <c r="A14" s="70">
        <v>11</v>
      </c>
      <c r="B14" s="19" t="str">
        <f>'qual F'!B26</f>
        <v>Куспанов Нигмет</v>
      </c>
      <c r="C14" s="18">
        <f>'qual F'!C26</f>
        <v>0</v>
      </c>
      <c r="D14" s="9"/>
      <c r="E14" s="1"/>
      <c r="F14" s="1"/>
      <c r="G14" s="1"/>
      <c r="H14" s="13" t="e">
        <f t="shared" si="0"/>
        <v>#DIV/0!</v>
      </c>
      <c r="I14" s="137">
        <f t="shared" si="1"/>
        <v>0</v>
      </c>
    </row>
    <row r="15" spans="1:9" s="8" customFormat="1" ht="13.5" hidden="1" thickBot="1" x14ac:dyDescent="0.25">
      <c r="A15" s="143">
        <v>12</v>
      </c>
      <c r="B15" s="160" t="str">
        <f>'qual F'!B27</f>
        <v>Шарипов Тургунбек</v>
      </c>
      <c r="C15" s="108">
        <f>'qual F'!C27</f>
        <v>0</v>
      </c>
      <c r="D15" s="142"/>
      <c r="E15" s="110"/>
      <c r="F15" s="110"/>
      <c r="G15" s="110"/>
      <c r="H15" s="111" t="e">
        <f t="shared" si="0"/>
        <v>#DIV/0!</v>
      </c>
      <c r="I15" s="138">
        <f t="shared" si="1"/>
        <v>0</v>
      </c>
    </row>
    <row r="16" spans="1:9" s="8" customFormat="1" ht="21" thickBot="1" x14ac:dyDescent="0.35">
      <c r="A16" s="245"/>
      <c r="B16" s="245"/>
      <c r="C16" s="245"/>
      <c r="D16" s="245"/>
      <c r="E16" s="245"/>
      <c r="F16" s="245"/>
      <c r="G16" s="245"/>
      <c r="H16" s="245"/>
      <c r="I16" s="245"/>
    </row>
    <row r="17" spans="1:9" ht="21" thickBot="1" x14ac:dyDescent="0.35">
      <c r="A17" s="135"/>
      <c r="B17" s="233" t="s">
        <v>31</v>
      </c>
      <c r="C17" s="233"/>
      <c r="D17" s="233"/>
      <c r="E17" s="233"/>
      <c r="F17" s="234"/>
      <c r="G17" s="127"/>
      <c r="H17" s="96" t="s">
        <v>23</v>
      </c>
      <c r="I17" s="8"/>
    </row>
    <row r="18" spans="1:9" s="8" customFormat="1" x14ac:dyDescent="0.2">
      <c r="A18" s="128" t="s">
        <v>4</v>
      </c>
      <c r="B18" s="130" t="s">
        <v>0</v>
      </c>
      <c r="C18" s="130" t="s">
        <v>2</v>
      </c>
      <c r="D18" s="130">
        <v>1</v>
      </c>
      <c r="E18" s="44" t="s">
        <v>1</v>
      </c>
      <c r="F18" s="38"/>
      <c r="G18" s="96"/>
      <c r="H18" s="2"/>
    </row>
    <row r="19" spans="1:9" s="8" customFormat="1" x14ac:dyDescent="0.2">
      <c r="A19" s="242" t="s">
        <v>87</v>
      </c>
      <c r="B19" s="40" t="s">
        <v>81</v>
      </c>
      <c r="C19" s="40"/>
      <c r="D19" s="40">
        <v>206</v>
      </c>
      <c r="E19" s="41">
        <f>SUM(C19:D19)</f>
        <v>206</v>
      </c>
      <c r="F19" s="37"/>
      <c r="G19" s="96"/>
      <c r="H19" s="2"/>
    </row>
    <row r="20" spans="1:9" s="8" customFormat="1" x14ac:dyDescent="0.2">
      <c r="A20" s="243"/>
      <c r="B20" s="40" t="s">
        <v>57</v>
      </c>
      <c r="C20" s="40"/>
      <c r="D20" s="40">
        <v>194</v>
      </c>
      <c r="E20" s="41">
        <f>SUM(C20:D20)</f>
        <v>194</v>
      </c>
      <c r="F20" s="37"/>
      <c r="G20" s="96"/>
      <c r="H20" s="2"/>
    </row>
    <row r="21" spans="1:9" s="8" customFormat="1" x14ac:dyDescent="0.2">
      <c r="A21" s="235" t="s">
        <v>88</v>
      </c>
      <c r="B21" s="40" t="s">
        <v>79</v>
      </c>
      <c r="C21" s="40">
        <v>8</v>
      </c>
      <c r="D21" s="40">
        <v>171</v>
      </c>
      <c r="E21" s="41">
        <f>SUM(C21:D21)</f>
        <v>179</v>
      </c>
      <c r="F21" s="37"/>
      <c r="G21" s="96"/>
      <c r="H21" s="2">
        <v>15</v>
      </c>
    </row>
    <row r="22" spans="1:9" s="8" customFormat="1" ht="13.5" thickBot="1" x14ac:dyDescent="0.25">
      <c r="A22" s="236"/>
      <c r="B22" s="42" t="s">
        <v>60</v>
      </c>
      <c r="C22" s="39"/>
      <c r="D22" s="42">
        <v>178</v>
      </c>
      <c r="E22" s="41">
        <f>SUM(C22:D22)</f>
        <v>178</v>
      </c>
      <c r="F22" s="37"/>
      <c r="G22" s="96"/>
      <c r="H22" s="2">
        <v>16</v>
      </c>
    </row>
    <row r="23" spans="1:9" ht="21" thickBot="1" x14ac:dyDescent="0.35">
      <c r="A23" s="136"/>
      <c r="B23" s="237" t="s">
        <v>32</v>
      </c>
      <c r="C23" s="237"/>
      <c r="D23" s="237"/>
      <c r="E23" s="237"/>
      <c r="F23" s="238"/>
      <c r="G23" s="127"/>
      <c r="I23" s="8"/>
    </row>
    <row r="24" spans="1:9" s="8" customFormat="1" x14ac:dyDescent="0.2">
      <c r="A24" s="131" t="s">
        <v>4</v>
      </c>
      <c r="B24" s="132" t="s">
        <v>0</v>
      </c>
      <c r="C24" s="130" t="s">
        <v>2</v>
      </c>
      <c r="D24" s="132">
        <v>1</v>
      </c>
      <c r="E24" s="133" t="s">
        <v>1</v>
      </c>
      <c r="F24" s="38"/>
      <c r="G24" s="96"/>
      <c r="H24" s="2"/>
    </row>
    <row r="25" spans="1:9" s="8" customFormat="1" x14ac:dyDescent="0.2">
      <c r="A25" s="239" t="s">
        <v>89</v>
      </c>
      <c r="B25" s="47" t="s">
        <v>70</v>
      </c>
      <c r="C25" s="48">
        <v>8</v>
      </c>
      <c r="D25" s="48">
        <v>191</v>
      </c>
      <c r="E25" s="49">
        <f>SUM(C25:D25)</f>
        <v>199</v>
      </c>
      <c r="F25" s="37"/>
      <c r="G25" s="96"/>
      <c r="H25" s="2"/>
    </row>
    <row r="26" spans="1:9" s="8" customFormat="1" x14ac:dyDescent="0.2">
      <c r="A26" s="240"/>
      <c r="B26" s="47" t="s">
        <v>57</v>
      </c>
      <c r="C26" s="48"/>
      <c r="D26" s="48">
        <v>191</v>
      </c>
      <c r="E26" s="49">
        <f>SUM(C26:D26)</f>
        <v>191</v>
      </c>
      <c r="F26" s="37"/>
      <c r="G26" s="96"/>
      <c r="H26" s="2"/>
    </row>
    <row r="27" spans="1:9" s="8" customFormat="1" x14ac:dyDescent="0.2">
      <c r="A27" s="241" t="s">
        <v>90</v>
      </c>
      <c r="B27" s="48" t="s">
        <v>81</v>
      </c>
      <c r="C27" s="48"/>
      <c r="D27" s="48">
        <v>181</v>
      </c>
      <c r="E27" s="49">
        <f>SUM(C27:D27)</f>
        <v>181</v>
      </c>
      <c r="F27" s="37"/>
      <c r="G27" s="96"/>
      <c r="H27" s="2">
        <v>13</v>
      </c>
    </row>
    <row r="28" spans="1:9" s="8" customFormat="1" ht="13.5" thickBot="1" x14ac:dyDescent="0.25">
      <c r="A28" s="244"/>
      <c r="B28" s="50" t="s">
        <v>55</v>
      </c>
      <c r="C28" s="50"/>
      <c r="D28" s="50">
        <v>168</v>
      </c>
      <c r="E28" s="49">
        <f>SUM(C28:D28)</f>
        <v>168</v>
      </c>
      <c r="F28" s="37"/>
      <c r="G28" s="96"/>
      <c r="H28" s="2">
        <v>14</v>
      </c>
    </row>
    <row r="29" spans="1:9" ht="21" thickBot="1" x14ac:dyDescent="0.35">
      <c r="A29" s="135"/>
      <c r="B29" s="233" t="s">
        <v>33</v>
      </c>
      <c r="C29" s="233"/>
      <c r="D29" s="233"/>
      <c r="E29" s="233"/>
      <c r="F29" s="234"/>
      <c r="G29" s="127"/>
      <c r="I29" s="8"/>
    </row>
    <row r="30" spans="1:9" s="8" customFormat="1" x14ac:dyDescent="0.2">
      <c r="A30" s="128" t="s">
        <v>4</v>
      </c>
      <c r="B30" s="130" t="s">
        <v>0</v>
      </c>
      <c r="C30" s="130" t="s">
        <v>2</v>
      </c>
      <c r="D30" s="130">
        <v>1</v>
      </c>
      <c r="E30" s="44" t="s">
        <v>1</v>
      </c>
      <c r="F30" s="38"/>
      <c r="G30" s="96"/>
      <c r="H30" s="2"/>
    </row>
    <row r="31" spans="1:9" s="8" customFormat="1" x14ac:dyDescent="0.2">
      <c r="A31" s="242" t="s">
        <v>87</v>
      </c>
      <c r="B31" s="39" t="s">
        <v>57</v>
      </c>
      <c r="C31" s="40"/>
      <c r="D31" s="40">
        <v>225</v>
      </c>
      <c r="E31" s="41">
        <f>SUM(C31:D31)</f>
        <v>225</v>
      </c>
      <c r="F31" s="37"/>
      <c r="G31" s="96"/>
      <c r="H31" s="2"/>
    </row>
    <row r="32" spans="1:9" s="8" customFormat="1" x14ac:dyDescent="0.2">
      <c r="A32" s="243"/>
      <c r="B32" s="39" t="s">
        <v>54</v>
      </c>
      <c r="C32" s="40">
        <v>8</v>
      </c>
      <c r="D32" s="40">
        <v>191</v>
      </c>
      <c r="E32" s="41">
        <f>SUM(C32:D32)</f>
        <v>199</v>
      </c>
      <c r="F32" s="37"/>
      <c r="G32" s="96"/>
      <c r="H32" s="2"/>
    </row>
    <row r="33" spans="1:9" s="8" customFormat="1" x14ac:dyDescent="0.2">
      <c r="A33" s="235" t="s">
        <v>88</v>
      </c>
      <c r="B33" s="40" t="s">
        <v>70</v>
      </c>
      <c r="C33" s="40">
        <v>8</v>
      </c>
      <c r="D33" s="40">
        <v>175</v>
      </c>
      <c r="E33" s="41">
        <f>SUM(C33:D33)</f>
        <v>183</v>
      </c>
      <c r="F33" s="37"/>
      <c r="G33" s="96"/>
      <c r="H33" s="2">
        <v>11</v>
      </c>
    </row>
    <row r="34" spans="1:9" s="8" customFormat="1" ht="13.5" thickBot="1" x14ac:dyDescent="0.25">
      <c r="A34" s="236"/>
      <c r="B34" s="39" t="s">
        <v>76</v>
      </c>
      <c r="C34" s="40"/>
      <c r="D34" s="42">
        <v>176</v>
      </c>
      <c r="E34" s="43">
        <f>SUM(C34:D34)</f>
        <v>176</v>
      </c>
      <c r="F34" s="37"/>
      <c r="G34" s="96"/>
      <c r="H34" s="2">
        <v>12</v>
      </c>
    </row>
    <row r="35" spans="1:9" ht="21" thickBot="1" x14ac:dyDescent="0.35">
      <c r="A35" s="136"/>
      <c r="B35" s="237" t="s">
        <v>34</v>
      </c>
      <c r="C35" s="237"/>
      <c r="D35" s="237"/>
      <c r="E35" s="237"/>
      <c r="F35" s="238"/>
      <c r="G35" s="127"/>
      <c r="I35" s="8"/>
    </row>
    <row r="36" spans="1:9" s="8" customFormat="1" x14ac:dyDescent="0.2">
      <c r="A36" s="131" t="s">
        <v>4</v>
      </c>
      <c r="B36" s="134" t="s">
        <v>0</v>
      </c>
      <c r="C36" s="130" t="s">
        <v>2</v>
      </c>
      <c r="D36" s="132">
        <v>1</v>
      </c>
      <c r="E36" s="133" t="s">
        <v>1</v>
      </c>
      <c r="F36" s="38"/>
      <c r="G36" s="96"/>
      <c r="H36" s="2"/>
    </row>
    <row r="37" spans="1:9" s="8" customFormat="1" x14ac:dyDescent="0.2">
      <c r="A37" s="239" t="s">
        <v>89</v>
      </c>
      <c r="B37" s="213" t="s">
        <v>59</v>
      </c>
      <c r="C37" s="48"/>
      <c r="D37" s="48">
        <v>211</v>
      </c>
      <c r="E37" s="51">
        <f>SUM(C37:D37)</f>
        <v>211</v>
      </c>
      <c r="F37" s="37"/>
      <c r="G37" s="96"/>
      <c r="H37" s="2"/>
    </row>
    <row r="38" spans="1:9" s="8" customFormat="1" x14ac:dyDescent="0.2">
      <c r="A38" s="240"/>
      <c r="B38" s="47" t="s">
        <v>82</v>
      </c>
      <c r="C38" s="48"/>
      <c r="D38" s="48">
        <v>205</v>
      </c>
      <c r="E38" s="51">
        <f>SUM(C38:D38)</f>
        <v>205</v>
      </c>
      <c r="F38" s="37"/>
      <c r="G38" s="96"/>
      <c r="H38" s="2"/>
    </row>
    <row r="39" spans="1:9" s="8" customFormat="1" x14ac:dyDescent="0.2">
      <c r="A39" s="241" t="s">
        <v>90</v>
      </c>
      <c r="B39" s="48" t="s">
        <v>57</v>
      </c>
      <c r="C39" s="48"/>
      <c r="D39" s="48">
        <v>193</v>
      </c>
      <c r="E39" s="51">
        <f>SUM(C39:D39)</f>
        <v>193</v>
      </c>
      <c r="F39" s="37"/>
      <c r="G39" s="96"/>
      <c r="H39" s="2">
        <v>9</v>
      </c>
    </row>
    <row r="40" spans="1:9" s="8" customFormat="1" ht="13.5" thickBot="1" x14ac:dyDescent="0.25">
      <c r="A40" s="244"/>
      <c r="B40" s="152" t="s">
        <v>54</v>
      </c>
      <c r="C40" s="50">
        <v>8</v>
      </c>
      <c r="D40" s="50">
        <v>184</v>
      </c>
      <c r="E40" s="51">
        <f>SUM(C40:D40)</f>
        <v>192</v>
      </c>
      <c r="F40" s="37"/>
      <c r="G40" s="96"/>
      <c r="H40" s="2">
        <v>10</v>
      </c>
    </row>
    <row r="41" spans="1:9" ht="21" thickBot="1" x14ac:dyDescent="0.35">
      <c r="A41" s="135"/>
      <c r="B41" s="233" t="s">
        <v>35</v>
      </c>
      <c r="C41" s="233"/>
      <c r="D41" s="233"/>
      <c r="E41" s="233"/>
      <c r="F41" s="234"/>
      <c r="G41" s="127"/>
      <c r="I41" s="8"/>
    </row>
    <row r="42" spans="1:9" s="8" customFormat="1" x14ac:dyDescent="0.2">
      <c r="A42" s="128" t="s">
        <v>4</v>
      </c>
      <c r="B42" s="130" t="s">
        <v>0</v>
      </c>
      <c r="C42" s="130" t="s">
        <v>2</v>
      </c>
      <c r="D42" s="130">
        <v>1</v>
      </c>
      <c r="E42" s="44" t="s">
        <v>1</v>
      </c>
      <c r="F42" s="38"/>
      <c r="G42" s="96"/>
      <c r="H42" s="2"/>
    </row>
    <row r="43" spans="1:9" s="8" customFormat="1" x14ac:dyDescent="0.2">
      <c r="A43" s="242" t="s">
        <v>87</v>
      </c>
      <c r="B43" s="214" t="s">
        <v>56</v>
      </c>
      <c r="C43" s="40"/>
      <c r="D43" s="40">
        <v>202</v>
      </c>
      <c r="E43" s="41">
        <f>SUM(C43:D43)</f>
        <v>202</v>
      </c>
      <c r="F43" s="37"/>
      <c r="G43" s="96"/>
      <c r="H43" s="2"/>
    </row>
    <row r="44" spans="1:9" s="8" customFormat="1" x14ac:dyDescent="0.2">
      <c r="A44" s="243"/>
      <c r="B44" s="39" t="s">
        <v>59</v>
      </c>
      <c r="C44" s="40"/>
      <c r="D44" s="40">
        <v>192</v>
      </c>
      <c r="E44" s="41">
        <f>SUM(C44:D44)</f>
        <v>192</v>
      </c>
      <c r="F44" s="37"/>
      <c r="G44" s="96"/>
      <c r="H44" s="2"/>
    </row>
    <row r="45" spans="1:9" s="8" customFormat="1" x14ac:dyDescent="0.2">
      <c r="A45" s="235" t="s">
        <v>88</v>
      </c>
      <c r="B45" s="40" t="s">
        <v>82</v>
      </c>
      <c r="C45" s="40"/>
      <c r="D45" s="40">
        <v>188</v>
      </c>
      <c r="E45" s="41">
        <f>SUM(C45:D45)</f>
        <v>188</v>
      </c>
      <c r="F45" s="37"/>
      <c r="G45" s="96"/>
      <c r="H45" s="2">
        <v>7</v>
      </c>
    </row>
    <row r="46" spans="1:9" ht="13.5" thickBot="1" x14ac:dyDescent="0.25">
      <c r="A46" s="236"/>
      <c r="B46" s="42" t="s">
        <v>63</v>
      </c>
      <c r="C46" s="42"/>
      <c r="D46" s="42">
        <v>158</v>
      </c>
      <c r="E46" s="41">
        <f>SUM(C46:D46)</f>
        <v>158</v>
      </c>
      <c r="F46" s="37"/>
      <c r="G46" s="96"/>
      <c r="H46" s="2">
        <v>8</v>
      </c>
    </row>
    <row r="47" spans="1:9" ht="21" thickBot="1" x14ac:dyDescent="0.35">
      <c r="A47" s="136"/>
      <c r="B47" s="237" t="s">
        <v>36</v>
      </c>
      <c r="C47" s="237"/>
      <c r="D47" s="237"/>
      <c r="E47" s="237"/>
      <c r="F47" s="238"/>
      <c r="G47" s="127"/>
      <c r="I47" s="8"/>
    </row>
    <row r="48" spans="1:9" x14ac:dyDescent="0.2">
      <c r="A48" s="131" t="s">
        <v>4</v>
      </c>
      <c r="B48" s="132" t="s">
        <v>0</v>
      </c>
      <c r="C48" s="130" t="s">
        <v>2</v>
      </c>
      <c r="D48" s="132">
        <v>1</v>
      </c>
      <c r="E48" s="133" t="s">
        <v>1</v>
      </c>
      <c r="F48" s="38"/>
      <c r="G48" s="96"/>
      <c r="H48" s="2"/>
    </row>
    <row r="49" spans="1:8" x14ac:dyDescent="0.2">
      <c r="A49" s="239" t="s">
        <v>89</v>
      </c>
      <c r="B49" s="47" t="s">
        <v>78</v>
      </c>
      <c r="C49" s="48"/>
      <c r="D49" s="48">
        <v>258</v>
      </c>
      <c r="E49" s="49">
        <f>SUM(C49:D49)</f>
        <v>258</v>
      </c>
      <c r="F49" s="37"/>
      <c r="G49" s="96"/>
      <c r="H49" s="2"/>
    </row>
    <row r="50" spans="1:8" x14ac:dyDescent="0.2">
      <c r="A50" s="240"/>
      <c r="B50" s="47" t="s">
        <v>53</v>
      </c>
      <c r="C50" s="48"/>
      <c r="D50" s="48">
        <v>216</v>
      </c>
      <c r="E50" s="49">
        <f>SUM(C50:D50)</f>
        <v>216</v>
      </c>
      <c r="F50" s="37"/>
      <c r="G50" s="96"/>
      <c r="H50" s="2"/>
    </row>
    <row r="51" spans="1:8" x14ac:dyDescent="0.2">
      <c r="A51" s="241" t="s">
        <v>90</v>
      </c>
      <c r="B51" s="48" t="s">
        <v>59</v>
      </c>
      <c r="C51" s="48"/>
      <c r="D51" s="48">
        <v>191</v>
      </c>
      <c r="E51" s="49">
        <f>SUM(C51:D51)</f>
        <v>191</v>
      </c>
      <c r="F51" s="37"/>
      <c r="G51" s="96"/>
      <c r="H51" s="2">
        <v>5</v>
      </c>
    </row>
    <row r="52" spans="1:8" ht="13.5" thickBot="1" x14ac:dyDescent="0.25">
      <c r="A52" s="239"/>
      <c r="B52" s="52" t="s">
        <v>56</v>
      </c>
      <c r="C52" s="53"/>
      <c r="D52" s="53">
        <v>158</v>
      </c>
      <c r="E52" s="54">
        <f>SUM(C52:D52)</f>
        <v>158</v>
      </c>
      <c r="F52" s="37"/>
      <c r="G52" s="96"/>
      <c r="H52" s="2">
        <v>6</v>
      </c>
    </row>
    <row r="53" spans="1:8" ht="21" thickBot="1" x14ac:dyDescent="0.35">
      <c r="A53" s="135"/>
      <c r="B53" s="233" t="s">
        <v>37</v>
      </c>
      <c r="C53" s="233"/>
      <c r="D53" s="233"/>
      <c r="E53" s="233"/>
      <c r="F53" s="234"/>
      <c r="G53" s="154" t="s">
        <v>38</v>
      </c>
      <c r="H53" s="2"/>
    </row>
    <row r="54" spans="1:8" x14ac:dyDescent="0.2">
      <c r="A54" s="128" t="s">
        <v>4</v>
      </c>
      <c r="B54" s="129" t="s">
        <v>0</v>
      </c>
      <c r="C54" s="130" t="s">
        <v>2</v>
      </c>
      <c r="D54" s="130">
        <v>1</v>
      </c>
      <c r="E54" s="130">
        <v>2</v>
      </c>
      <c r="F54" s="44" t="s">
        <v>1</v>
      </c>
      <c r="G54" s="96"/>
      <c r="H54" s="2"/>
    </row>
    <row r="55" spans="1:8" x14ac:dyDescent="0.2">
      <c r="A55" s="242" t="s">
        <v>91</v>
      </c>
      <c r="B55" s="153" t="s">
        <v>78</v>
      </c>
      <c r="C55" s="40"/>
      <c r="D55" s="40">
        <v>235</v>
      </c>
      <c r="E55" s="40">
        <v>189</v>
      </c>
      <c r="F55" s="45">
        <f>SUM(C55+C55+D55+E55)</f>
        <v>424</v>
      </c>
      <c r="G55" s="96"/>
      <c r="H55" s="2">
        <v>1</v>
      </c>
    </row>
    <row r="56" spans="1:8" x14ac:dyDescent="0.2">
      <c r="A56" s="243"/>
      <c r="B56" s="39" t="s">
        <v>64</v>
      </c>
      <c r="C56" s="40"/>
      <c r="D56" s="40">
        <v>203</v>
      </c>
      <c r="E56" s="40">
        <v>205</v>
      </c>
      <c r="F56" s="45">
        <f>SUM(C56+C56+D56+E56)</f>
        <v>408</v>
      </c>
      <c r="G56" s="96"/>
      <c r="H56" s="2">
        <v>2</v>
      </c>
    </row>
    <row r="57" spans="1:8" x14ac:dyDescent="0.2">
      <c r="A57" s="235" t="s">
        <v>92</v>
      </c>
      <c r="B57" s="40" t="s">
        <v>53</v>
      </c>
      <c r="C57" s="40"/>
      <c r="D57" s="40">
        <v>189</v>
      </c>
      <c r="E57" s="40">
        <v>196</v>
      </c>
      <c r="F57" s="45">
        <f>SUM(C57+C57+D57+E57)</f>
        <v>385</v>
      </c>
      <c r="G57" s="96"/>
      <c r="H57" s="2">
        <v>3</v>
      </c>
    </row>
    <row r="58" spans="1:8" ht="13.5" thickBot="1" x14ac:dyDescent="0.25">
      <c r="A58" s="236"/>
      <c r="B58" s="215" t="s">
        <v>50</v>
      </c>
      <c r="C58" s="42">
        <v>8</v>
      </c>
      <c r="D58" s="42">
        <v>172</v>
      </c>
      <c r="E58" s="42">
        <v>185</v>
      </c>
      <c r="F58" s="46">
        <f>SUM(C58+C58+D58+E58)</f>
        <v>373</v>
      </c>
      <c r="G58" s="96"/>
      <c r="H58" s="2">
        <v>4</v>
      </c>
    </row>
  </sheetData>
  <sortState ref="B19:E22">
    <sortCondition descending="1" ref="E19"/>
  </sortState>
  <mergeCells count="23">
    <mergeCell ref="B17:F17"/>
    <mergeCell ref="A19:A20"/>
    <mergeCell ref="A2:I2"/>
    <mergeCell ref="A16:I16"/>
    <mergeCell ref="B35:F35"/>
    <mergeCell ref="B23:F23"/>
    <mergeCell ref="A25:A26"/>
    <mergeCell ref="A27:A28"/>
    <mergeCell ref="B29:F29"/>
    <mergeCell ref="A37:A38"/>
    <mergeCell ref="A39:A40"/>
    <mergeCell ref="A31:A32"/>
    <mergeCell ref="A33:A34"/>
    <mergeCell ref="A21:A22"/>
    <mergeCell ref="B41:F41"/>
    <mergeCell ref="A57:A58"/>
    <mergeCell ref="B47:F47"/>
    <mergeCell ref="A49:A50"/>
    <mergeCell ref="A51:A52"/>
    <mergeCell ref="B53:F53"/>
    <mergeCell ref="A45:A46"/>
    <mergeCell ref="A55:A56"/>
    <mergeCell ref="A43:A44"/>
  </mergeCells>
  <phoneticPr fontId="2" type="noConversion"/>
  <printOptions horizontalCentered="1"/>
  <pageMargins left="0.15748031496062992" right="0.15748031496062992" top="0.25" bottom="0.51181102362204722" header="0.11811023622047245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H70"/>
  <sheetViews>
    <sheetView topLeftCell="A17" zoomScale="120" zoomScaleNormal="120" workbookViewId="0">
      <selection activeCell="C35" sqref="C35"/>
    </sheetView>
  </sheetViews>
  <sheetFormatPr defaultColWidth="9.140625" defaultRowHeight="12.75" x14ac:dyDescent="0.2"/>
  <cols>
    <col min="1" max="1" width="3" bestFit="1" customWidth="1"/>
    <col min="2" max="2" width="19.42578125" bestFit="1" customWidth="1"/>
    <col min="3" max="3" width="18.7109375" customWidth="1"/>
    <col min="4" max="4" width="5.42578125" bestFit="1" customWidth="1"/>
    <col min="5" max="6" width="4.28515625" bestFit="1" customWidth="1"/>
    <col min="7" max="7" width="5.42578125" bestFit="1" customWidth="1"/>
    <col min="8" max="8" width="7" style="156" bestFit="1" customWidth="1"/>
  </cols>
  <sheetData>
    <row r="1" spans="1:7" ht="27.75" x14ac:dyDescent="0.5">
      <c r="A1" s="246" t="str">
        <f>'Qual all'!A1</f>
        <v>2024 KBT 3</v>
      </c>
      <c r="B1" s="246"/>
      <c r="C1" s="246"/>
      <c r="D1" s="97"/>
      <c r="E1" s="97"/>
      <c r="F1" s="97"/>
      <c r="G1" s="97"/>
    </row>
    <row r="2" spans="1:7" ht="21" thickBot="1" x14ac:dyDescent="0.35">
      <c r="A2" s="247" t="s">
        <v>20</v>
      </c>
      <c r="B2" s="247"/>
      <c r="C2" s="247"/>
      <c r="D2" s="247"/>
      <c r="E2" s="247"/>
      <c r="F2" s="247"/>
      <c r="G2" s="247"/>
    </row>
    <row r="3" spans="1:7" ht="13.5" thickBot="1" x14ac:dyDescent="0.25">
      <c r="A3" s="87"/>
      <c r="B3" s="21" t="s">
        <v>21</v>
      </c>
      <c r="C3" s="21" t="s">
        <v>22</v>
      </c>
      <c r="D3" s="66">
        <v>1</v>
      </c>
      <c r="E3" s="105"/>
      <c r="F3" s="105">
        <v>2</v>
      </c>
      <c r="G3" s="106" t="s">
        <v>12</v>
      </c>
    </row>
    <row r="4" spans="1:7" x14ac:dyDescent="0.2">
      <c r="A4" s="88">
        <v>1</v>
      </c>
      <c r="B4" s="89" t="s">
        <v>64</v>
      </c>
      <c r="C4" s="98" t="s">
        <v>53</v>
      </c>
      <c r="D4" s="103">
        <v>906</v>
      </c>
      <c r="E4" s="103"/>
      <c r="F4" s="103">
        <v>914</v>
      </c>
      <c r="G4" s="95">
        <f t="shared" ref="G4" si="0">SUM(D4:F4)</f>
        <v>1820</v>
      </c>
    </row>
    <row r="5" spans="1:7" x14ac:dyDescent="0.2">
      <c r="A5" s="61">
        <v>2</v>
      </c>
      <c r="B5" s="91" t="s">
        <v>82</v>
      </c>
      <c r="C5" s="100" t="s">
        <v>63</v>
      </c>
      <c r="D5" s="99">
        <v>826</v>
      </c>
      <c r="E5" s="99"/>
      <c r="F5" s="99">
        <v>971</v>
      </c>
      <c r="G5" s="90">
        <f t="shared" ref="G5:G19" si="1">SUM(D5:F5)</f>
        <v>1797</v>
      </c>
    </row>
    <row r="6" spans="1:7" ht="15" customHeight="1" x14ac:dyDescent="0.2">
      <c r="A6" s="61">
        <v>3</v>
      </c>
      <c r="B6" s="91" t="s">
        <v>50</v>
      </c>
      <c r="C6" s="100" t="s">
        <v>51</v>
      </c>
      <c r="D6" s="99">
        <v>992</v>
      </c>
      <c r="E6" s="99"/>
      <c r="F6" s="99">
        <v>779</v>
      </c>
      <c r="G6" s="90">
        <f t="shared" si="1"/>
        <v>1771</v>
      </c>
    </row>
    <row r="7" spans="1:7" ht="13.5" thickBot="1" x14ac:dyDescent="0.25">
      <c r="A7" s="76">
        <v>4</v>
      </c>
      <c r="B7" s="92" t="s">
        <v>56</v>
      </c>
      <c r="C7" s="101" t="s">
        <v>78</v>
      </c>
      <c r="D7" s="102">
        <v>878</v>
      </c>
      <c r="E7" s="102"/>
      <c r="F7" s="102">
        <v>879</v>
      </c>
      <c r="G7" s="93">
        <f t="shared" si="1"/>
        <v>1757</v>
      </c>
    </row>
    <row r="8" spans="1:7" ht="13.5" thickTop="1" x14ac:dyDescent="0.2">
      <c r="A8" s="84">
        <v>5</v>
      </c>
      <c r="B8" s="188" t="s">
        <v>56</v>
      </c>
      <c r="C8" s="189" t="s">
        <v>78</v>
      </c>
      <c r="D8" s="190">
        <v>850</v>
      </c>
      <c r="E8" s="190"/>
      <c r="F8" s="190">
        <v>906</v>
      </c>
      <c r="G8" s="95">
        <f t="shared" si="1"/>
        <v>1756</v>
      </c>
    </row>
    <row r="9" spans="1:7" x14ac:dyDescent="0.2">
      <c r="A9" s="70">
        <v>6</v>
      </c>
      <c r="B9" s="185" t="s">
        <v>56</v>
      </c>
      <c r="C9" s="186" t="s">
        <v>78</v>
      </c>
      <c r="D9" s="187">
        <v>804</v>
      </c>
      <c r="E9" s="187"/>
      <c r="F9" s="187">
        <v>943</v>
      </c>
      <c r="G9" s="90">
        <f t="shared" si="1"/>
        <v>1747</v>
      </c>
    </row>
    <row r="10" spans="1:7" x14ac:dyDescent="0.2">
      <c r="A10" s="84">
        <v>7</v>
      </c>
      <c r="B10" s="188" t="s">
        <v>50</v>
      </c>
      <c r="C10" s="189" t="s">
        <v>51</v>
      </c>
      <c r="D10" s="190">
        <v>910</v>
      </c>
      <c r="E10" s="190"/>
      <c r="F10" s="190">
        <v>813</v>
      </c>
      <c r="G10" s="95">
        <f t="shared" si="1"/>
        <v>1723</v>
      </c>
    </row>
    <row r="11" spans="1:7" x14ac:dyDescent="0.2">
      <c r="A11" s="70">
        <v>8</v>
      </c>
      <c r="B11" s="185" t="s">
        <v>59</v>
      </c>
      <c r="C11" s="186" t="s">
        <v>76</v>
      </c>
      <c r="D11" s="187">
        <v>874</v>
      </c>
      <c r="E11" s="187"/>
      <c r="F11" s="187">
        <v>846</v>
      </c>
      <c r="G11" s="90">
        <f t="shared" si="1"/>
        <v>1720</v>
      </c>
    </row>
    <row r="12" spans="1:7" x14ac:dyDescent="0.2">
      <c r="A12" s="70">
        <v>9</v>
      </c>
      <c r="B12" s="185" t="s">
        <v>50</v>
      </c>
      <c r="C12" s="186" t="s">
        <v>51</v>
      </c>
      <c r="D12" s="187">
        <v>834</v>
      </c>
      <c r="E12" s="187"/>
      <c r="F12" s="187">
        <v>813</v>
      </c>
      <c r="G12" s="90">
        <f t="shared" si="1"/>
        <v>1647</v>
      </c>
    </row>
    <row r="13" spans="1:7" x14ac:dyDescent="0.2">
      <c r="A13" s="70">
        <v>10</v>
      </c>
      <c r="B13" s="185" t="s">
        <v>56</v>
      </c>
      <c r="C13" s="186" t="s">
        <v>78</v>
      </c>
      <c r="D13" s="187">
        <v>787</v>
      </c>
      <c r="E13" s="187"/>
      <c r="F13" s="187">
        <v>839</v>
      </c>
      <c r="G13" s="90">
        <f t="shared" si="1"/>
        <v>1626</v>
      </c>
    </row>
    <row r="14" spans="1:7" x14ac:dyDescent="0.2">
      <c r="A14" s="70">
        <v>11</v>
      </c>
      <c r="B14" s="185" t="s">
        <v>65</v>
      </c>
      <c r="C14" s="186" t="s">
        <v>79</v>
      </c>
      <c r="D14" s="187">
        <v>774</v>
      </c>
      <c r="E14" s="187"/>
      <c r="F14" s="187">
        <v>752</v>
      </c>
      <c r="G14" s="90">
        <f t="shared" si="1"/>
        <v>1526</v>
      </c>
    </row>
    <row r="15" spans="1:7" x14ac:dyDescent="0.2">
      <c r="A15" s="70">
        <v>12</v>
      </c>
      <c r="B15" s="188" t="s">
        <v>59</v>
      </c>
      <c r="C15" s="189" t="s">
        <v>76</v>
      </c>
      <c r="D15" s="190">
        <v>634</v>
      </c>
      <c r="E15" s="190"/>
      <c r="F15" s="190">
        <v>873</v>
      </c>
      <c r="G15" s="95">
        <f t="shared" si="1"/>
        <v>1507</v>
      </c>
    </row>
    <row r="16" spans="1:7" x14ac:dyDescent="0.2">
      <c r="A16" s="70">
        <v>13</v>
      </c>
      <c r="B16" s="188" t="s">
        <v>65</v>
      </c>
      <c r="C16" s="189" t="s">
        <v>79</v>
      </c>
      <c r="D16" s="190">
        <v>721</v>
      </c>
      <c r="E16" s="190"/>
      <c r="F16" s="190">
        <v>758</v>
      </c>
      <c r="G16" s="95">
        <f t="shared" si="1"/>
        <v>1479</v>
      </c>
    </row>
    <row r="17" spans="1:8" x14ac:dyDescent="0.2">
      <c r="A17" s="70">
        <v>14</v>
      </c>
      <c r="B17" s="185" t="s">
        <v>61</v>
      </c>
      <c r="C17" s="186" t="s">
        <v>58</v>
      </c>
      <c r="D17" s="187">
        <v>716</v>
      </c>
      <c r="E17" s="187"/>
      <c r="F17" s="187">
        <v>680</v>
      </c>
      <c r="G17" s="90">
        <f t="shared" si="1"/>
        <v>1396</v>
      </c>
    </row>
    <row r="18" spans="1:8" x14ac:dyDescent="0.2">
      <c r="A18" s="70">
        <v>15</v>
      </c>
      <c r="B18" s="188" t="s">
        <v>60</v>
      </c>
      <c r="C18" s="189" t="s">
        <v>67</v>
      </c>
      <c r="D18" s="190">
        <v>698</v>
      </c>
      <c r="E18" s="190"/>
      <c r="F18" s="190">
        <v>686</v>
      </c>
      <c r="G18" s="95">
        <f t="shared" si="1"/>
        <v>1384</v>
      </c>
    </row>
    <row r="19" spans="1:8" x14ac:dyDescent="0.2">
      <c r="A19" s="70">
        <v>16</v>
      </c>
      <c r="B19" s="185" t="s">
        <v>61</v>
      </c>
      <c r="C19" s="186" t="s">
        <v>58</v>
      </c>
      <c r="D19" s="187">
        <v>674</v>
      </c>
      <c r="E19" s="187"/>
      <c r="F19" s="187">
        <v>646</v>
      </c>
      <c r="G19" s="90">
        <f t="shared" si="1"/>
        <v>1320</v>
      </c>
    </row>
    <row r="20" spans="1:8" x14ac:dyDescent="0.2">
      <c r="A20" s="248" t="s">
        <v>93</v>
      </c>
      <c r="B20" s="249"/>
      <c r="C20" s="249"/>
      <c r="D20" s="249"/>
      <c r="E20" s="249"/>
      <c r="F20" s="249"/>
      <c r="G20" s="250"/>
    </row>
    <row r="21" spans="1:8" x14ac:dyDescent="0.2">
      <c r="A21" s="251"/>
      <c r="B21" s="252"/>
      <c r="C21" s="252"/>
      <c r="D21" s="252"/>
      <c r="E21" s="252"/>
      <c r="F21" s="252"/>
      <c r="G21" s="253"/>
      <c r="H21" s="156" t="s">
        <v>94</v>
      </c>
    </row>
    <row r="22" spans="1:8" x14ac:dyDescent="0.2">
      <c r="A22" s="70"/>
      <c r="B22" s="91"/>
      <c r="C22" s="100"/>
      <c r="D22" s="99" t="s">
        <v>2</v>
      </c>
      <c r="E22" s="99"/>
      <c r="F22" s="99"/>
      <c r="G22" s="90">
        <f>SUM(D22:F22)</f>
        <v>0</v>
      </c>
    </row>
    <row r="23" spans="1:8" x14ac:dyDescent="0.2">
      <c r="A23" s="70"/>
      <c r="B23" s="94" t="s">
        <v>56</v>
      </c>
      <c r="C23" s="98" t="s">
        <v>78</v>
      </c>
      <c r="D23" s="103"/>
      <c r="E23" s="103">
        <v>179</v>
      </c>
      <c r="F23" s="103">
        <v>220</v>
      </c>
      <c r="G23" s="95">
        <f>SUM(D23:F23)</f>
        <v>399</v>
      </c>
    </row>
    <row r="24" spans="1:8" x14ac:dyDescent="0.2">
      <c r="A24" s="70"/>
      <c r="B24" s="94" t="s">
        <v>50</v>
      </c>
      <c r="C24" s="98" t="s">
        <v>51</v>
      </c>
      <c r="D24" s="103">
        <v>8</v>
      </c>
      <c r="E24" s="103">
        <v>168</v>
      </c>
      <c r="F24" s="103">
        <v>190</v>
      </c>
      <c r="G24" s="95">
        <f>SUM(D24:F24)</f>
        <v>366</v>
      </c>
      <c r="H24" s="218">
        <v>4</v>
      </c>
    </row>
    <row r="25" spans="1:8" x14ac:dyDescent="0.2">
      <c r="A25" s="70"/>
      <c r="B25" s="91"/>
      <c r="C25" s="100"/>
      <c r="D25" s="99"/>
      <c r="E25" s="99"/>
      <c r="F25" s="99"/>
      <c r="G25" s="90">
        <f t="shared" ref="G25:G28" si="2">SUM(D25:F25)</f>
        <v>0</v>
      </c>
    </row>
    <row r="26" spans="1:8" x14ac:dyDescent="0.2">
      <c r="A26" s="70"/>
      <c r="B26" s="94" t="s">
        <v>56</v>
      </c>
      <c r="C26" s="98" t="s">
        <v>78</v>
      </c>
      <c r="D26" s="103"/>
      <c r="E26" s="103">
        <v>180</v>
      </c>
      <c r="F26" s="103">
        <v>217</v>
      </c>
      <c r="G26" s="95">
        <f t="shared" si="2"/>
        <v>397</v>
      </c>
    </row>
    <row r="27" spans="1:8" x14ac:dyDescent="0.2">
      <c r="A27" s="70"/>
      <c r="B27" s="91" t="s">
        <v>82</v>
      </c>
      <c r="C27" s="100" t="s">
        <v>63</v>
      </c>
      <c r="D27" s="99"/>
      <c r="E27" s="99">
        <v>175</v>
      </c>
      <c r="F27" s="99">
        <v>216</v>
      </c>
      <c r="G27" s="90">
        <f t="shared" si="2"/>
        <v>391</v>
      </c>
      <c r="H27" s="156">
        <v>3</v>
      </c>
    </row>
    <row r="28" spans="1:8" x14ac:dyDescent="0.2">
      <c r="A28" s="70"/>
      <c r="B28" s="91"/>
      <c r="C28" s="100"/>
      <c r="D28" s="99"/>
      <c r="E28" s="99"/>
      <c r="F28" s="99"/>
      <c r="G28" s="90">
        <f t="shared" si="2"/>
        <v>0</v>
      </c>
    </row>
    <row r="29" spans="1:8" x14ac:dyDescent="0.2">
      <c r="A29" s="70"/>
      <c r="B29" s="91" t="s">
        <v>64</v>
      </c>
      <c r="C29" s="100" t="s">
        <v>53</v>
      </c>
      <c r="D29" s="99"/>
      <c r="E29" s="99">
        <v>220</v>
      </c>
      <c r="F29" s="99">
        <v>243</v>
      </c>
      <c r="G29" s="90">
        <f>SUM(D29:F29)</f>
        <v>463</v>
      </c>
      <c r="H29" s="156">
        <v>1</v>
      </c>
    </row>
    <row r="30" spans="1:8" x14ac:dyDescent="0.2">
      <c r="A30" s="70"/>
      <c r="B30" s="91" t="s">
        <v>56</v>
      </c>
      <c r="C30" s="100" t="s">
        <v>78</v>
      </c>
      <c r="D30" s="99"/>
      <c r="E30" s="99">
        <v>203</v>
      </c>
      <c r="F30" s="99">
        <v>245</v>
      </c>
      <c r="G30" s="90">
        <f>SUM(D30:F30)</f>
        <v>448</v>
      </c>
      <c r="H30" s="156">
        <v>2</v>
      </c>
    </row>
    <row r="31" spans="1:8" x14ac:dyDescent="0.2">
      <c r="A31" s="70"/>
      <c r="B31" s="94"/>
      <c r="C31" s="98"/>
      <c r="D31" s="103"/>
      <c r="E31" s="103"/>
      <c r="F31" s="103"/>
      <c r="G31" s="95">
        <f t="shared" ref="G31:G62" si="3">SUM(D31:F31)</f>
        <v>0</v>
      </c>
    </row>
    <row r="32" spans="1:8" x14ac:dyDescent="0.2">
      <c r="A32" s="70"/>
      <c r="B32" s="94"/>
      <c r="C32" s="98"/>
      <c r="D32" s="103"/>
      <c r="E32" s="103"/>
      <c r="F32" s="103"/>
      <c r="G32" s="95">
        <f t="shared" si="3"/>
        <v>0</v>
      </c>
    </row>
    <row r="33" spans="1:7" x14ac:dyDescent="0.2">
      <c r="A33" s="70"/>
      <c r="B33" s="91"/>
      <c r="C33" s="100"/>
      <c r="D33" s="99"/>
      <c r="E33" s="99"/>
      <c r="F33" s="99"/>
      <c r="G33" s="90">
        <f t="shared" si="3"/>
        <v>0</v>
      </c>
    </row>
    <row r="34" spans="1:7" x14ac:dyDescent="0.2">
      <c r="A34" s="70"/>
      <c r="B34" s="94"/>
      <c r="C34" s="98"/>
      <c r="D34" s="103"/>
      <c r="E34" s="103"/>
      <c r="F34" s="103"/>
      <c r="G34" s="95">
        <f t="shared" si="3"/>
        <v>0</v>
      </c>
    </row>
    <row r="35" spans="1:7" x14ac:dyDescent="0.2">
      <c r="A35" s="70"/>
      <c r="B35" s="91"/>
      <c r="C35" s="100"/>
      <c r="D35" s="99"/>
      <c r="E35" s="99"/>
      <c r="F35" s="99"/>
      <c r="G35" s="90">
        <f t="shared" si="3"/>
        <v>0</v>
      </c>
    </row>
    <row r="36" spans="1:7" x14ac:dyDescent="0.2">
      <c r="A36" s="70"/>
      <c r="B36" s="91"/>
      <c r="C36" s="100"/>
      <c r="D36" s="99"/>
      <c r="E36" s="99"/>
      <c r="F36" s="99"/>
      <c r="G36" s="90">
        <f t="shared" si="3"/>
        <v>0</v>
      </c>
    </row>
    <row r="37" spans="1:7" x14ac:dyDescent="0.2">
      <c r="A37" s="70"/>
      <c r="B37" s="91"/>
      <c r="C37" s="100"/>
      <c r="D37" s="99"/>
      <c r="E37" s="99"/>
      <c r="F37" s="99"/>
      <c r="G37" s="90">
        <f t="shared" si="3"/>
        <v>0</v>
      </c>
    </row>
    <row r="38" spans="1:7" x14ac:dyDescent="0.2">
      <c r="A38" s="70"/>
      <c r="B38" s="91"/>
      <c r="C38" s="100"/>
      <c r="D38" s="99"/>
      <c r="E38" s="99"/>
      <c r="F38" s="99"/>
      <c r="G38" s="90">
        <f t="shared" si="3"/>
        <v>0</v>
      </c>
    </row>
    <row r="39" spans="1:7" x14ac:dyDescent="0.2">
      <c r="A39" s="70"/>
      <c r="B39" s="94"/>
      <c r="C39" s="98"/>
      <c r="D39" s="103"/>
      <c r="E39" s="103"/>
      <c r="F39" s="103"/>
      <c r="G39" s="95">
        <f t="shared" si="3"/>
        <v>0</v>
      </c>
    </row>
    <row r="40" spans="1:7" x14ac:dyDescent="0.2">
      <c r="A40" s="70"/>
      <c r="B40" s="94"/>
      <c r="C40" s="98"/>
      <c r="D40" s="103"/>
      <c r="E40" s="103"/>
      <c r="F40" s="103"/>
      <c r="G40" s="95">
        <f t="shared" si="3"/>
        <v>0</v>
      </c>
    </row>
    <row r="41" spans="1:7" x14ac:dyDescent="0.2">
      <c r="A41" s="70"/>
      <c r="B41" s="91"/>
      <c r="C41" s="100"/>
      <c r="D41" s="99"/>
      <c r="E41" s="99"/>
      <c r="F41" s="99"/>
      <c r="G41" s="90">
        <f t="shared" si="3"/>
        <v>0</v>
      </c>
    </row>
    <row r="42" spans="1:7" x14ac:dyDescent="0.2">
      <c r="A42" s="70"/>
      <c r="B42" s="94"/>
      <c r="C42" s="98"/>
      <c r="D42" s="103"/>
      <c r="E42" s="103"/>
      <c r="F42" s="103"/>
      <c r="G42" s="95">
        <f t="shared" si="3"/>
        <v>0</v>
      </c>
    </row>
    <row r="43" spans="1:7" x14ac:dyDescent="0.2">
      <c r="A43" s="70"/>
      <c r="B43" s="91"/>
      <c r="C43" s="100"/>
      <c r="D43" s="99"/>
      <c r="E43" s="99"/>
      <c r="F43" s="99"/>
      <c r="G43" s="90">
        <f t="shared" si="3"/>
        <v>0</v>
      </c>
    </row>
    <row r="44" spans="1:7" x14ac:dyDescent="0.2">
      <c r="A44" s="70"/>
      <c r="B44" s="91"/>
      <c r="C44" s="100"/>
      <c r="D44" s="99"/>
      <c r="E44" s="99"/>
      <c r="F44" s="99"/>
      <c r="G44" s="90">
        <f t="shared" si="3"/>
        <v>0</v>
      </c>
    </row>
    <row r="45" spans="1:7" x14ac:dyDescent="0.2">
      <c r="A45" s="70"/>
      <c r="B45" s="91"/>
      <c r="C45" s="100"/>
      <c r="D45" s="99"/>
      <c r="E45" s="99"/>
      <c r="F45" s="99"/>
      <c r="G45" s="90">
        <f t="shared" si="3"/>
        <v>0</v>
      </c>
    </row>
    <row r="46" spans="1:7" x14ac:dyDescent="0.2">
      <c r="A46" s="70"/>
      <c r="B46" s="91"/>
      <c r="C46" s="100"/>
      <c r="D46" s="99"/>
      <c r="E46" s="99"/>
      <c r="F46" s="99"/>
      <c r="G46" s="90">
        <f t="shared" si="3"/>
        <v>0</v>
      </c>
    </row>
    <row r="47" spans="1:7" x14ac:dyDescent="0.2">
      <c r="A47" s="70"/>
      <c r="B47" s="94"/>
      <c r="C47" s="98"/>
      <c r="D47" s="103"/>
      <c r="E47" s="103"/>
      <c r="F47" s="103"/>
      <c r="G47" s="95">
        <f t="shared" si="3"/>
        <v>0</v>
      </c>
    </row>
    <row r="48" spans="1:7" x14ac:dyDescent="0.2">
      <c r="A48" s="70"/>
      <c r="B48" s="94"/>
      <c r="C48" s="98"/>
      <c r="D48" s="103"/>
      <c r="E48" s="103"/>
      <c r="F48" s="103"/>
      <c r="G48" s="95">
        <f t="shared" si="3"/>
        <v>0</v>
      </c>
    </row>
    <row r="49" spans="1:7" x14ac:dyDescent="0.2">
      <c r="A49" s="70"/>
      <c r="B49" s="91"/>
      <c r="C49" s="100"/>
      <c r="D49" s="99"/>
      <c r="E49" s="99"/>
      <c r="F49" s="99"/>
      <c r="G49" s="90">
        <f t="shared" si="3"/>
        <v>0</v>
      </c>
    </row>
    <row r="50" spans="1:7" x14ac:dyDescent="0.2">
      <c r="A50" s="70"/>
      <c r="B50" s="94"/>
      <c r="C50" s="98"/>
      <c r="D50" s="103"/>
      <c r="E50" s="103"/>
      <c r="F50" s="103"/>
      <c r="G50" s="95">
        <f t="shared" si="3"/>
        <v>0</v>
      </c>
    </row>
    <row r="51" spans="1:7" x14ac:dyDescent="0.2">
      <c r="A51" s="70"/>
      <c r="B51" s="91"/>
      <c r="C51" s="100"/>
      <c r="D51" s="99"/>
      <c r="E51" s="99"/>
      <c r="F51" s="99"/>
      <c r="G51" s="90">
        <f t="shared" si="3"/>
        <v>0</v>
      </c>
    </row>
    <row r="52" spans="1:7" x14ac:dyDescent="0.2">
      <c r="A52" s="70"/>
      <c r="B52" s="91"/>
      <c r="C52" s="100"/>
      <c r="D52" s="99"/>
      <c r="E52" s="99"/>
      <c r="F52" s="99"/>
      <c r="G52" s="90">
        <f t="shared" si="3"/>
        <v>0</v>
      </c>
    </row>
    <row r="53" spans="1:7" x14ac:dyDescent="0.2">
      <c r="A53" s="70"/>
      <c r="B53" s="91"/>
      <c r="C53" s="100"/>
      <c r="D53" s="99"/>
      <c r="E53" s="99"/>
      <c r="F53" s="99"/>
      <c r="G53" s="90">
        <f t="shared" si="3"/>
        <v>0</v>
      </c>
    </row>
    <row r="54" spans="1:7" x14ac:dyDescent="0.2">
      <c r="A54" s="70"/>
      <c r="B54" s="91"/>
      <c r="C54" s="100"/>
      <c r="D54" s="99"/>
      <c r="E54" s="99"/>
      <c r="F54" s="99"/>
      <c r="G54" s="90">
        <f t="shared" si="3"/>
        <v>0</v>
      </c>
    </row>
    <row r="55" spans="1:7" x14ac:dyDescent="0.2">
      <c r="A55" s="70"/>
      <c r="B55" s="94"/>
      <c r="C55" s="98"/>
      <c r="D55" s="103"/>
      <c r="E55" s="103"/>
      <c r="F55" s="103"/>
      <c r="G55" s="95">
        <f t="shared" si="3"/>
        <v>0</v>
      </c>
    </row>
    <row r="56" spans="1:7" x14ac:dyDescent="0.2">
      <c r="A56" s="70">
        <v>53</v>
      </c>
      <c r="B56" s="94"/>
      <c r="C56" s="98"/>
      <c r="D56" s="103"/>
      <c r="E56" s="103"/>
      <c r="F56" s="103"/>
      <c r="G56" s="95">
        <f t="shared" si="3"/>
        <v>0</v>
      </c>
    </row>
    <row r="57" spans="1:7" x14ac:dyDescent="0.2">
      <c r="A57" s="70">
        <v>54</v>
      </c>
      <c r="B57" s="91"/>
      <c r="C57" s="100"/>
      <c r="D57" s="99"/>
      <c r="E57" s="99"/>
      <c r="F57" s="99"/>
      <c r="G57" s="90">
        <f t="shared" si="3"/>
        <v>0</v>
      </c>
    </row>
    <row r="58" spans="1:7" x14ac:dyDescent="0.2">
      <c r="A58" s="70">
        <v>55</v>
      </c>
      <c r="B58" s="94"/>
      <c r="C58" s="98"/>
      <c r="D58" s="103"/>
      <c r="E58" s="103"/>
      <c r="F58" s="103"/>
      <c r="G58" s="95">
        <f t="shared" si="3"/>
        <v>0</v>
      </c>
    </row>
    <row r="59" spans="1:7" x14ac:dyDescent="0.2">
      <c r="A59" s="70">
        <v>56</v>
      </c>
      <c r="B59" s="91"/>
      <c r="C59" s="100"/>
      <c r="D59" s="99"/>
      <c r="E59" s="99"/>
      <c r="F59" s="99"/>
      <c r="G59" s="90">
        <f t="shared" si="3"/>
        <v>0</v>
      </c>
    </row>
    <row r="60" spans="1:7" x14ac:dyDescent="0.2">
      <c r="A60" s="70">
        <v>57</v>
      </c>
      <c r="B60" s="91"/>
      <c r="C60" s="100"/>
      <c r="D60" s="99"/>
      <c r="E60" s="99"/>
      <c r="F60" s="99"/>
      <c r="G60" s="90">
        <f t="shared" si="3"/>
        <v>0</v>
      </c>
    </row>
    <row r="61" spans="1:7" x14ac:dyDescent="0.2">
      <c r="A61" s="70">
        <v>58</v>
      </c>
      <c r="B61" s="91"/>
      <c r="C61" s="100"/>
      <c r="D61" s="99"/>
      <c r="E61" s="99"/>
      <c r="F61" s="99"/>
      <c r="G61" s="90">
        <f t="shared" si="3"/>
        <v>0</v>
      </c>
    </row>
    <row r="62" spans="1:7" x14ac:dyDescent="0.2">
      <c r="A62" s="70">
        <v>59</v>
      </c>
      <c r="B62" s="91"/>
      <c r="C62" s="100"/>
      <c r="D62" s="99"/>
      <c r="E62" s="99"/>
      <c r="F62" s="99"/>
      <c r="G62" s="90">
        <f t="shared" si="3"/>
        <v>0</v>
      </c>
    </row>
    <row r="63" spans="1:7" x14ac:dyDescent="0.2">
      <c r="A63" s="70">
        <v>60</v>
      </c>
      <c r="B63" s="94"/>
      <c r="C63" s="98"/>
      <c r="D63" s="103"/>
      <c r="E63" s="103"/>
      <c r="F63" s="103"/>
      <c r="G63" s="95">
        <f t="shared" ref="G63:G70" si="4">SUM(D63:F63)</f>
        <v>0</v>
      </c>
    </row>
    <row r="64" spans="1:7" x14ac:dyDescent="0.2">
      <c r="A64" s="70">
        <v>61</v>
      </c>
      <c r="B64" s="94"/>
      <c r="C64" s="98"/>
      <c r="D64" s="103"/>
      <c r="E64" s="103"/>
      <c r="F64" s="103"/>
      <c r="G64" s="95">
        <f t="shared" si="4"/>
        <v>0</v>
      </c>
    </row>
    <row r="65" spans="1:7" x14ac:dyDescent="0.2">
      <c r="A65" s="70">
        <v>62</v>
      </c>
      <c r="B65" s="91"/>
      <c r="C65" s="100"/>
      <c r="D65" s="99"/>
      <c r="E65" s="99"/>
      <c r="F65" s="99"/>
      <c r="G65" s="90">
        <f t="shared" si="4"/>
        <v>0</v>
      </c>
    </row>
    <row r="66" spans="1:7" x14ac:dyDescent="0.2">
      <c r="A66" s="70">
        <v>63</v>
      </c>
      <c r="B66" s="94"/>
      <c r="C66" s="98"/>
      <c r="D66" s="103"/>
      <c r="E66" s="103"/>
      <c r="F66" s="103"/>
      <c r="G66" s="95">
        <f t="shared" si="4"/>
        <v>0</v>
      </c>
    </row>
    <row r="67" spans="1:7" x14ac:dyDescent="0.2">
      <c r="A67" s="70">
        <v>64</v>
      </c>
      <c r="B67" s="91"/>
      <c r="C67" s="100"/>
      <c r="D67" s="99"/>
      <c r="E67" s="99"/>
      <c r="F67" s="99"/>
      <c r="G67" s="90">
        <f t="shared" si="4"/>
        <v>0</v>
      </c>
    </row>
    <row r="68" spans="1:7" x14ac:dyDescent="0.2">
      <c r="A68" s="70">
        <v>65</v>
      </c>
      <c r="B68" s="91"/>
      <c r="C68" s="100"/>
      <c r="D68" s="99"/>
      <c r="E68" s="99"/>
      <c r="F68" s="99"/>
      <c r="G68" s="90">
        <f t="shared" si="4"/>
        <v>0</v>
      </c>
    </row>
    <row r="69" spans="1:7" x14ac:dyDescent="0.2">
      <c r="A69" s="70">
        <v>66</v>
      </c>
      <c r="B69" s="91"/>
      <c r="C69" s="100"/>
      <c r="D69" s="99"/>
      <c r="E69" s="99"/>
      <c r="F69" s="99"/>
      <c r="G69" s="90">
        <f t="shared" si="4"/>
        <v>0</v>
      </c>
    </row>
    <row r="70" spans="1:7" x14ac:dyDescent="0.2">
      <c r="A70" s="70">
        <v>67</v>
      </c>
      <c r="B70" s="91"/>
      <c r="C70" s="100"/>
      <c r="D70" s="99"/>
      <c r="E70" s="99"/>
      <c r="F70" s="99"/>
      <c r="G70" s="90">
        <f t="shared" si="4"/>
        <v>0</v>
      </c>
    </row>
  </sheetData>
  <sortState ref="B29:G30">
    <sortCondition descending="1" ref="G29"/>
  </sortState>
  <mergeCells count="3">
    <mergeCell ref="A1:C1"/>
    <mergeCell ref="A2:G2"/>
    <mergeCell ref="A20:G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0" zoomScaleNormal="110" workbookViewId="0">
      <selection activeCell="D25" sqref="D25"/>
    </sheetView>
  </sheetViews>
  <sheetFormatPr defaultRowHeight="12.75" x14ac:dyDescent="0.2"/>
  <cols>
    <col min="1" max="1" width="3.140625" style="104" bestFit="1" customWidth="1"/>
    <col min="2" max="2" width="25.140625" style="104" bestFit="1" customWidth="1"/>
    <col min="3" max="9" width="5.140625" style="156" customWidth="1"/>
    <col min="10" max="10" width="5.85546875" style="156" bestFit="1" customWidth="1"/>
    <col min="11" max="16384" width="9.140625" style="104"/>
  </cols>
  <sheetData>
    <row r="1" spans="1:10" s="124" customFormat="1" ht="27.75" x14ac:dyDescent="0.5">
      <c r="A1" s="246" t="str">
        <f>'Qual all'!A1</f>
        <v>2024 KBT 3</v>
      </c>
      <c r="B1" s="246"/>
      <c r="C1" s="155"/>
      <c r="D1" s="155"/>
      <c r="E1" s="155"/>
      <c r="F1" s="155"/>
      <c r="G1" s="155"/>
      <c r="H1" s="155"/>
      <c r="I1" s="155"/>
      <c r="J1" s="155"/>
    </row>
    <row r="2" spans="1:10" ht="21" thickBot="1" x14ac:dyDescent="0.35">
      <c r="A2" s="254" t="s">
        <v>28</v>
      </c>
      <c r="B2" s="254"/>
      <c r="C2" s="148"/>
      <c r="D2" s="148"/>
      <c r="E2" s="148"/>
      <c r="F2" s="148"/>
      <c r="G2" s="148"/>
      <c r="H2" s="148"/>
      <c r="I2" s="148"/>
      <c r="J2" s="148"/>
    </row>
    <row r="3" spans="1:10" ht="13.5" thickBot="1" x14ac:dyDescent="0.25">
      <c r="A3" s="64"/>
      <c r="B3" s="21" t="s">
        <v>0</v>
      </c>
      <c r="C3" s="109">
        <v>7</v>
      </c>
      <c r="D3" s="149">
        <v>8</v>
      </c>
      <c r="E3" s="165">
        <v>9</v>
      </c>
      <c r="F3" s="149" t="s">
        <v>29</v>
      </c>
      <c r="G3" s="165" t="s">
        <v>29</v>
      </c>
      <c r="H3" s="149" t="s">
        <v>29</v>
      </c>
      <c r="I3" s="165" t="s">
        <v>29</v>
      </c>
      <c r="J3" s="159" t="s">
        <v>29</v>
      </c>
    </row>
    <row r="4" spans="1:10" x14ac:dyDescent="0.2">
      <c r="A4" s="69">
        <v>1</v>
      </c>
      <c r="B4" s="179" t="s">
        <v>60</v>
      </c>
      <c r="C4" s="161" t="s">
        <v>29</v>
      </c>
      <c r="D4" s="162">
        <v>9</v>
      </c>
      <c r="E4" s="162">
        <v>9</v>
      </c>
      <c r="F4" s="227">
        <v>8</v>
      </c>
      <c r="G4" s="227"/>
      <c r="H4" s="227"/>
      <c r="I4" s="227"/>
      <c r="J4" s="228"/>
    </row>
    <row r="5" spans="1:10" x14ac:dyDescent="0.2">
      <c r="A5" s="70">
        <v>2</v>
      </c>
      <c r="B5" s="178" t="s">
        <v>70</v>
      </c>
      <c r="C5" s="120">
        <v>7</v>
      </c>
      <c r="D5" s="5" t="s">
        <v>29</v>
      </c>
      <c r="E5" s="224">
        <v>7</v>
      </c>
      <c r="F5" s="224"/>
      <c r="G5" s="224"/>
      <c r="H5" s="224"/>
      <c r="I5" s="224"/>
      <c r="J5" s="226"/>
    </row>
    <row r="6" spans="1:10" x14ac:dyDescent="0.2">
      <c r="A6" s="84">
        <v>3</v>
      </c>
      <c r="B6" s="179" t="s">
        <v>74</v>
      </c>
      <c r="C6" s="222">
        <v>5</v>
      </c>
      <c r="D6" s="220"/>
      <c r="E6" s="220"/>
      <c r="F6" s="220"/>
      <c r="G6" s="220"/>
      <c r="H6" s="220"/>
      <c r="I6" s="220"/>
      <c r="J6" s="223"/>
    </row>
    <row r="7" spans="1:10" x14ac:dyDescent="0.2">
      <c r="A7" s="84">
        <v>4</v>
      </c>
      <c r="B7" s="179" t="s">
        <v>51</v>
      </c>
      <c r="C7" s="163" t="s">
        <v>29</v>
      </c>
      <c r="D7" s="5" t="s">
        <v>29</v>
      </c>
      <c r="E7" s="5" t="s">
        <v>29</v>
      </c>
      <c r="F7" s="5" t="s">
        <v>29</v>
      </c>
      <c r="G7" s="229">
        <v>9</v>
      </c>
      <c r="H7" s="224"/>
      <c r="I7" s="224"/>
      <c r="J7" s="225"/>
    </row>
    <row r="8" spans="1:10" x14ac:dyDescent="0.2">
      <c r="A8" s="70">
        <v>5</v>
      </c>
      <c r="B8" s="179" t="s">
        <v>52</v>
      </c>
      <c r="C8" s="120" t="s">
        <v>29</v>
      </c>
      <c r="D8" s="5">
        <v>8</v>
      </c>
      <c r="E8" s="5" t="s">
        <v>29</v>
      </c>
      <c r="F8" s="229">
        <v>8</v>
      </c>
      <c r="G8" s="224"/>
      <c r="H8" s="224"/>
      <c r="I8" s="224"/>
      <c r="J8" s="226"/>
    </row>
    <row r="9" spans="1:10" x14ac:dyDescent="0.2">
      <c r="A9" s="70">
        <v>6</v>
      </c>
      <c r="B9" s="179" t="s">
        <v>53</v>
      </c>
      <c r="C9" s="120">
        <v>9</v>
      </c>
      <c r="D9" s="5" t="s">
        <v>29</v>
      </c>
      <c r="E9" s="5">
        <v>9</v>
      </c>
      <c r="F9" s="5" t="s">
        <v>29</v>
      </c>
      <c r="G9" s="229">
        <v>9</v>
      </c>
      <c r="H9" s="224"/>
      <c r="I9" s="224"/>
      <c r="J9" s="226"/>
    </row>
    <row r="10" spans="1:10" x14ac:dyDescent="0.2">
      <c r="A10" s="70">
        <v>7</v>
      </c>
      <c r="B10" s="179" t="s">
        <v>50</v>
      </c>
      <c r="C10" s="120">
        <v>9</v>
      </c>
      <c r="D10" s="5" t="s">
        <v>29</v>
      </c>
      <c r="E10" s="229">
        <v>8</v>
      </c>
      <c r="F10" s="224"/>
      <c r="G10" s="224"/>
      <c r="H10" s="224"/>
      <c r="I10" s="224"/>
      <c r="J10" s="226"/>
    </row>
    <row r="11" spans="1:10" x14ac:dyDescent="0.2">
      <c r="A11" s="70">
        <v>8</v>
      </c>
      <c r="B11" s="179" t="s">
        <v>63</v>
      </c>
      <c r="C11" s="120" t="s">
        <v>29</v>
      </c>
      <c r="D11" s="5" t="s">
        <v>29</v>
      </c>
      <c r="E11" s="5" t="s">
        <v>29</v>
      </c>
      <c r="F11" s="5" t="s">
        <v>29</v>
      </c>
      <c r="G11" s="5" t="s">
        <v>29</v>
      </c>
      <c r="H11" s="229">
        <v>8</v>
      </c>
      <c r="I11" s="224"/>
      <c r="J11" s="226"/>
    </row>
    <row r="12" spans="1:10" x14ac:dyDescent="0.2">
      <c r="A12" s="70">
        <v>9</v>
      </c>
      <c r="B12" s="178" t="s">
        <v>54</v>
      </c>
      <c r="C12" s="120" t="s">
        <v>29</v>
      </c>
      <c r="D12" s="5">
        <v>9</v>
      </c>
      <c r="E12" s="5" t="s">
        <v>29</v>
      </c>
      <c r="F12" s="229">
        <v>8</v>
      </c>
      <c r="G12" s="224"/>
      <c r="H12" s="224"/>
      <c r="I12" s="224"/>
      <c r="J12" s="226"/>
    </row>
    <row r="13" spans="1:10" x14ac:dyDescent="0.2">
      <c r="A13" s="70">
        <v>10</v>
      </c>
      <c r="B13" s="179" t="s">
        <v>78</v>
      </c>
      <c r="C13" s="163">
        <v>9</v>
      </c>
      <c r="D13" s="229">
        <v>7</v>
      </c>
      <c r="E13" s="224"/>
      <c r="F13" s="224"/>
      <c r="G13" s="224"/>
      <c r="H13" s="224"/>
      <c r="I13" s="224"/>
      <c r="J13" s="225"/>
    </row>
    <row r="14" spans="1:10" x14ac:dyDescent="0.2">
      <c r="A14" s="70">
        <v>11</v>
      </c>
      <c r="B14" s="179" t="s">
        <v>64</v>
      </c>
      <c r="C14" s="163">
        <v>7</v>
      </c>
      <c r="D14" s="5">
        <v>9</v>
      </c>
      <c r="E14" s="5" t="s">
        <v>29</v>
      </c>
      <c r="F14" s="5" t="s">
        <v>29</v>
      </c>
      <c r="G14" s="229">
        <v>9</v>
      </c>
      <c r="H14" s="224"/>
      <c r="I14" s="224"/>
      <c r="J14" s="225"/>
    </row>
    <row r="15" spans="1:10" x14ac:dyDescent="0.2">
      <c r="A15" s="70">
        <v>12</v>
      </c>
      <c r="B15" s="179" t="s">
        <v>56</v>
      </c>
      <c r="C15" s="120" t="s">
        <v>29</v>
      </c>
      <c r="D15" s="173" t="s">
        <v>29</v>
      </c>
      <c r="E15" s="5" t="s">
        <v>29</v>
      </c>
      <c r="F15" s="229">
        <v>8</v>
      </c>
      <c r="G15" s="224"/>
      <c r="H15" s="224"/>
      <c r="I15" s="224"/>
      <c r="J15" s="226"/>
    </row>
    <row r="16" spans="1:10" x14ac:dyDescent="0.2">
      <c r="A16" s="70">
        <v>13</v>
      </c>
      <c r="B16" s="230" t="s">
        <v>76</v>
      </c>
      <c r="C16" s="120">
        <v>8</v>
      </c>
      <c r="D16" s="5">
        <v>8</v>
      </c>
      <c r="E16" s="5">
        <v>9</v>
      </c>
      <c r="F16" s="5" t="s">
        <v>29</v>
      </c>
      <c r="G16" s="5" t="s">
        <v>29</v>
      </c>
      <c r="H16" s="5" t="s">
        <v>29</v>
      </c>
      <c r="I16" s="5"/>
      <c r="J16" s="121"/>
    </row>
    <row r="17" spans="1:10" x14ac:dyDescent="0.2">
      <c r="A17" s="70">
        <v>14</v>
      </c>
      <c r="B17" s="179" t="s">
        <v>65</v>
      </c>
      <c r="C17" s="219"/>
      <c r="D17" s="220"/>
      <c r="E17" s="220"/>
      <c r="F17" s="220"/>
      <c r="G17" s="220"/>
      <c r="H17" s="220"/>
      <c r="I17" s="220"/>
      <c r="J17" s="221"/>
    </row>
    <row r="18" spans="1:10" x14ac:dyDescent="0.2">
      <c r="A18" s="70">
        <v>15</v>
      </c>
      <c r="B18" s="179" t="s">
        <v>81</v>
      </c>
      <c r="C18" s="120" t="s">
        <v>29</v>
      </c>
      <c r="D18" s="5">
        <v>8</v>
      </c>
      <c r="E18" s="229">
        <v>8</v>
      </c>
      <c r="F18" s="224"/>
      <c r="G18" s="224"/>
      <c r="H18" s="224"/>
      <c r="I18" s="224"/>
      <c r="J18" s="226"/>
    </row>
    <row r="19" spans="1:10" x14ac:dyDescent="0.2">
      <c r="A19" s="70">
        <v>16</v>
      </c>
      <c r="B19" s="178" t="s">
        <v>62</v>
      </c>
      <c r="C19" s="120" t="s">
        <v>29</v>
      </c>
      <c r="D19" s="5">
        <v>9</v>
      </c>
      <c r="E19" s="229">
        <v>8</v>
      </c>
      <c r="F19" s="224"/>
      <c r="G19" s="224"/>
      <c r="H19" s="224"/>
      <c r="I19" s="224"/>
      <c r="J19" s="226"/>
    </row>
    <row r="20" spans="1:10" x14ac:dyDescent="0.2">
      <c r="A20" s="70">
        <v>17</v>
      </c>
      <c r="B20" s="179" t="s">
        <v>82</v>
      </c>
      <c r="C20" s="163" t="s">
        <v>29</v>
      </c>
      <c r="D20" s="5">
        <v>8</v>
      </c>
      <c r="E20" s="229">
        <v>6</v>
      </c>
      <c r="F20" s="224"/>
      <c r="G20" s="224"/>
      <c r="H20" s="224"/>
      <c r="I20" s="224"/>
      <c r="J20" s="225"/>
    </row>
    <row r="21" spans="1:10" x14ac:dyDescent="0.2">
      <c r="A21" s="70">
        <v>18</v>
      </c>
      <c r="B21" s="34"/>
      <c r="C21" s="163"/>
      <c r="D21" s="5"/>
      <c r="E21" s="5"/>
      <c r="F21" s="5"/>
      <c r="G21" s="5"/>
      <c r="H21" s="5"/>
      <c r="I21" s="5"/>
      <c r="J21" s="164"/>
    </row>
    <row r="22" spans="1:10" x14ac:dyDescent="0.2">
      <c r="A22" s="70">
        <v>19</v>
      </c>
      <c r="B22" s="179" t="s">
        <v>83</v>
      </c>
      <c r="C22" s="120"/>
      <c r="D22" s="5"/>
      <c r="E22" s="5"/>
      <c r="F22" s="5"/>
      <c r="G22" s="5"/>
      <c r="H22" s="5"/>
      <c r="I22" s="5"/>
      <c r="J22" s="121"/>
    </row>
    <row r="23" spans="1:10" x14ac:dyDescent="0.2">
      <c r="A23" s="70">
        <v>20</v>
      </c>
      <c r="B23" s="179" t="s">
        <v>73</v>
      </c>
      <c r="C23" s="120"/>
      <c r="D23" s="5"/>
      <c r="E23" s="5"/>
      <c r="F23" s="5"/>
      <c r="G23" s="5"/>
      <c r="H23" s="5"/>
      <c r="I23" s="5"/>
      <c r="J23" s="121"/>
    </row>
    <row r="24" spans="1:10" x14ac:dyDescent="0.2">
      <c r="A24" s="70">
        <v>21</v>
      </c>
      <c r="B24" s="179" t="s">
        <v>75</v>
      </c>
      <c r="C24" s="120"/>
      <c r="D24" s="5"/>
      <c r="E24" s="5"/>
      <c r="F24" s="5"/>
      <c r="G24" s="5"/>
      <c r="H24" s="5"/>
      <c r="I24" s="5"/>
      <c r="J24" s="121"/>
    </row>
    <row r="25" spans="1:10" x14ac:dyDescent="0.2">
      <c r="A25" s="70">
        <v>22</v>
      </c>
      <c r="B25" s="179" t="s">
        <v>67</v>
      </c>
      <c r="C25" s="120"/>
      <c r="D25" s="5"/>
      <c r="E25" s="5"/>
      <c r="F25" s="5"/>
      <c r="G25" s="5"/>
      <c r="H25" s="5"/>
      <c r="I25" s="5"/>
      <c r="J25" s="121"/>
    </row>
    <row r="26" spans="1:10" x14ac:dyDescent="0.2">
      <c r="A26" s="70">
        <v>23</v>
      </c>
      <c r="B26" s="178" t="s">
        <v>68</v>
      </c>
      <c r="C26" s="120"/>
      <c r="D26" s="5"/>
      <c r="E26" s="5"/>
      <c r="F26" s="5"/>
      <c r="G26" s="5"/>
      <c r="H26" s="5"/>
      <c r="I26" s="5"/>
      <c r="J26" s="121"/>
    </row>
    <row r="27" spans="1:10" x14ac:dyDescent="0.2">
      <c r="A27" s="70">
        <v>24</v>
      </c>
      <c r="B27" s="179" t="s">
        <v>79</v>
      </c>
      <c r="C27" s="163"/>
      <c r="D27" s="5"/>
      <c r="E27" s="5"/>
      <c r="F27" s="5"/>
      <c r="G27" s="5"/>
      <c r="H27" s="5"/>
      <c r="I27" s="5"/>
      <c r="J27" s="164"/>
    </row>
    <row r="28" spans="1:10" x14ac:dyDescent="0.2">
      <c r="A28" s="70">
        <v>25</v>
      </c>
      <c r="B28" s="34"/>
      <c r="C28" s="163"/>
      <c r="D28" s="5"/>
      <c r="E28" s="5"/>
      <c r="F28" s="5"/>
      <c r="G28" s="5"/>
      <c r="H28" s="5"/>
      <c r="I28" s="5"/>
      <c r="J28" s="164"/>
    </row>
    <row r="29" spans="1:10" x14ac:dyDescent="0.2">
      <c r="A29" s="70">
        <v>26</v>
      </c>
      <c r="B29" s="34"/>
      <c r="C29" s="120"/>
      <c r="D29" s="5"/>
      <c r="E29" s="5"/>
      <c r="F29" s="5"/>
      <c r="G29" s="5"/>
      <c r="H29" s="5"/>
      <c r="I29" s="5"/>
      <c r="J29" s="121"/>
    </row>
    <row r="30" spans="1:10" x14ac:dyDescent="0.2">
      <c r="A30" s="70">
        <v>27</v>
      </c>
      <c r="B30" s="34"/>
      <c r="C30" s="120"/>
      <c r="D30" s="5"/>
      <c r="E30" s="5"/>
      <c r="F30" s="5"/>
      <c r="G30" s="5"/>
      <c r="H30" s="5"/>
      <c r="I30" s="5"/>
      <c r="J30" s="121"/>
    </row>
    <row r="31" spans="1:10" x14ac:dyDescent="0.2">
      <c r="A31" s="70">
        <v>28</v>
      </c>
      <c r="B31" s="34"/>
      <c r="C31" s="120"/>
      <c r="D31" s="5"/>
      <c r="E31" s="5"/>
      <c r="F31" s="5"/>
      <c r="G31" s="5"/>
      <c r="H31" s="5"/>
      <c r="I31" s="5"/>
      <c r="J31" s="121"/>
    </row>
    <row r="32" spans="1:10" x14ac:dyDescent="0.2">
      <c r="A32" s="70">
        <v>29</v>
      </c>
      <c r="B32" s="34"/>
      <c r="C32" s="120"/>
      <c r="D32" s="5"/>
      <c r="E32" s="5"/>
      <c r="F32" s="5"/>
      <c r="G32" s="5"/>
      <c r="H32" s="5"/>
      <c r="I32" s="5"/>
      <c r="J32" s="121"/>
    </row>
  </sheetData>
  <sortState ref="B4:E21">
    <sortCondition ref="B4"/>
  </sortState>
  <mergeCells count="2">
    <mergeCell ref="A1:B1"/>
    <mergeCell ref="A2:B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67"/>
  <sheetViews>
    <sheetView zoomScale="140" zoomScaleNormal="140" workbookViewId="0">
      <selection activeCell="H15" sqref="H15"/>
    </sheetView>
  </sheetViews>
  <sheetFormatPr defaultRowHeight="12.75" x14ac:dyDescent="0.2"/>
  <cols>
    <col min="1" max="1" width="3.140625" style="2" bestFit="1" customWidth="1"/>
    <col min="2" max="2" width="23.5703125" style="2" bestFit="1" customWidth="1"/>
    <col min="3" max="3" width="5" style="2" customWidth="1"/>
    <col min="4" max="4" width="5.140625" style="2" customWidth="1"/>
    <col min="5" max="5" width="5.85546875" style="2" bestFit="1" customWidth="1"/>
    <col min="6" max="6" width="9.140625" style="150"/>
    <col min="7" max="16384" width="9.140625" style="2"/>
  </cols>
  <sheetData>
    <row r="1" spans="1:6" s="6" customFormat="1" ht="27.75" x14ac:dyDescent="0.5">
      <c r="A1" s="246" t="str">
        <f>'Qual all'!A1</f>
        <v>2024 KBT 3</v>
      </c>
      <c r="B1" s="246"/>
      <c r="C1" s="246"/>
      <c r="D1" s="14"/>
      <c r="E1" s="14"/>
      <c r="F1" s="150"/>
    </row>
    <row r="2" spans="1:6" ht="21" thickBot="1" x14ac:dyDescent="0.35">
      <c r="A2" s="232" t="s">
        <v>18</v>
      </c>
      <c r="B2" s="232"/>
      <c r="C2" s="232"/>
      <c r="D2" s="62"/>
      <c r="E2" s="62"/>
    </row>
    <row r="3" spans="1:6" ht="13.5" thickBot="1" x14ac:dyDescent="0.25">
      <c r="A3" s="64"/>
      <c r="B3" s="21" t="s">
        <v>0</v>
      </c>
      <c r="C3" s="21" t="s">
        <v>2</v>
      </c>
      <c r="D3" s="66">
        <v>1</v>
      </c>
      <c r="E3" s="65" t="s">
        <v>19</v>
      </c>
      <c r="F3" s="151" t="s">
        <v>4</v>
      </c>
    </row>
    <row r="4" spans="1:6" x14ac:dyDescent="0.2">
      <c r="A4" s="69">
        <v>1</v>
      </c>
      <c r="B4" s="34" t="s">
        <v>81</v>
      </c>
      <c r="C4" s="107">
        <v>0</v>
      </c>
      <c r="D4" s="67">
        <v>255</v>
      </c>
      <c r="E4" s="68">
        <f t="shared" ref="E4:E19" si="0">SUM(C4:D4)</f>
        <v>255</v>
      </c>
      <c r="F4" s="151"/>
    </row>
    <row r="5" spans="1:6" ht="13.5" thickBot="1" x14ac:dyDescent="0.25">
      <c r="A5" s="83">
        <v>2</v>
      </c>
      <c r="B5" s="77" t="s">
        <v>57</v>
      </c>
      <c r="C5" s="78">
        <v>0</v>
      </c>
      <c r="D5" s="85">
        <v>247</v>
      </c>
      <c r="E5" s="86">
        <f t="shared" si="0"/>
        <v>247</v>
      </c>
      <c r="F5" s="151"/>
    </row>
    <row r="6" spans="1:6" ht="13.5" thickTop="1" x14ac:dyDescent="0.2">
      <c r="A6" s="84">
        <v>3</v>
      </c>
      <c r="B6" s="34" t="s">
        <v>60</v>
      </c>
      <c r="C6" s="63">
        <v>0</v>
      </c>
      <c r="D6" s="67">
        <v>225</v>
      </c>
      <c r="E6" s="68">
        <f t="shared" si="0"/>
        <v>225</v>
      </c>
      <c r="F6" s="151"/>
    </row>
    <row r="7" spans="1:6" x14ac:dyDescent="0.2">
      <c r="A7" s="84">
        <v>4</v>
      </c>
      <c r="B7" s="34" t="s">
        <v>52</v>
      </c>
      <c r="C7" s="63">
        <v>8</v>
      </c>
      <c r="D7" s="67">
        <v>191</v>
      </c>
      <c r="E7" s="68">
        <f t="shared" si="0"/>
        <v>199</v>
      </c>
      <c r="F7" s="151"/>
    </row>
    <row r="8" spans="1:6" x14ac:dyDescent="0.2">
      <c r="A8" s="70">
        <v>5</v>
      </c>
      <c r="B8" s="34" t="s">
        <v>69</v>
      </c>
      <c r="C8" s="63">
        <v>0</v>
      </c>
      <c r="D8" s="35">
        <v>194</v>
      </c>
      <c r="E8" s="36">
        <f t="shared" si="0"/>
        <v>194</v>
      </c>
      <c r="F8" s="151"/>
    </row>
    <row r="9" spans="1:6" x14ac:dyDescent="0.2">
      <c r="A9" s="70">
        <v>6</v>
      </c>
      <c r="B9" s="34" t="s">
        <v>67</v>
      </c>
      <c r="C9" s="63">
        <v>0</v>
      </c>
      <c r="D9" s="67">
        <v>186</v>
      </c>
      <c r="E9" s="36">
        <f t="shared" si="0"/>
        <v>186</v>
      </c>
      <c r="F9" s="151"/>
    </row>
    <row r="10" spans="1:6" x14ac:dyDescent="0.2">
      <c r="A10" s="70">
        <v>7</v>
      </c>
      <c r="B10" s="34" t="s">
        <v>68</v>
      </c>
      <c r="C10" s="63">
        <v>8</v>
      </c>
      <c r="D10" s="35">
        <v>169</v>
      </c>
      <c r="E10" s="36">
        <f t="shared" si="0"/>
        <v>177</v>
      </c>
    </row>
    <row r="11" spans="1:6" x14ac:dyDescent="0.2">
      <c r="A11" s="70">
        <v>8</v>
      </c>
      <c r="B11" s="34" t="s">
        <v>65</v>
      </c>
      <c r="C11" s="63">
        <v>8</v>
      </c>
      <c r="D11" s="67">
        <v>168</v>
      </c>
      <c r="E11" s="36">
        <f t="shared" si="0"/>
        <v>176</v>
      </c>
    </row>
    <row r="12" spans="1:6" x14ac:dyDescent="0.2">
      <c r="A12" s="70">
        <v>9</v>
      </c>
      <c r="B12" s="34" t="s">
        <v>71</v>
      </c>
      <c r="C12" s="63">
        <v>0</v>
      </c>
      <c r="D12" s="35">
        <v>170</v>
      </c>
      <c r="E12" s="36">
        <f t="shared" si="0"/>
        <v>170</v>
      </c>
    </row>
    <row r="13" spans="1:6" x14ac:dyDescent="0.2">
      <c r="A13" s="70">
        <v>10</v>
      </c>
      <c r="B13" s="34" t="s">
        <v>61</v>
      </c>
      <c r="C13" s="63">
        <v>8</v>
      </c>
      <c r="D13" s="67">
        <v>158</v>
      </c>
      <c r="E13" s="36">
        <f t="shared" si="0"/>
        <v>166</v>
      </c>
    </row>
    <row r="14" spans="1:6" x14ac:dyDescent="0.2">
      <c r="A14" s="70">
        <v>11</v>
      </c>
      <c r="B14" s="34" t="s">
        <v>62</v>
      </c>
      <c r="C14" s="63">
        <v>0</v>
      </c>
      <c r="D14" s="35">
        <v>166</v>
      </c>
      <c r="E14" s="36">
        <f t="shared" si="0"/>
        <v>166</v>
      </c>
    </row>
    <row r="15" spans="1:6" x14ac:dyDescent="0.2">
      <c r="A15" s="70">
        <v>12</v>
      </c>
      <c r="B15" s="34" t="s">
        <v>72</v>
      </c>
      <c r="C15" s="63">
        <v>0</v>
      </c>
      <c r="D15" s="67">
        <v>160</v>
      </c>
      <c r="E15" s="36">
        <f t="shared" si="0"/>
        <v>160</v>
      </c>
    </row>
    <row r="16" spans="1:6" x14ac:dyDescent="0.2">
      <c r="A16" s="70">
        <v>13</v>
      </c>
      <c r="B16" s="34" t="s">
        <v>51</v>
      </c>
      <c r="C16" s="63">
        <v>0</v>
      </c>
      <c r="D16" s="35">
        <v>155</v>
      </c>
      <c r="E16" s="36">
        <f t="shared" si="0"/>
        <v>155</v>
      </c>
    </row>
    <row r="17" spans="1:5" x14ac:dyDescent="0.2">
      <c r="A17" s="70">
        <v>14</v>
      </c>
      <c r="B17" s="34" t="s">
        <v>83</v>
      </c>
      <c r="C17" s="63">
        <v>8</v>
      </c>
      <c r="D17" s="67">
        <v>143</v>
      </c>
      <c r="E17" s="36">
        <f t="shared" si="0"/>
        <v>151</v>
      </c>
    </row>
    <row r="18" spans="1:5" x14ac:dyDescent="0.2">
      <c r="A18" s="70">
        <v>15</v>
      </c>
      <c r="B18" s="34" t="s">
        <v>80</v>
      </c>
      <c r="C18" s="63">
        <v>8</v>
      </c>
      <c r="D18" s="35">
        <v>136</v>
      </c>
      <c r="E18" s="36">
        <f t="shared" si="0"/>
        <v>144</v>
      </c>
    </row>
    <row r="19" spans="1:5" x14ac:dyDescent="0.2">
      <c r="A19" s="70">
        <v>16</v>
      </c>
      <c r="B19" s="34" t="s">
        <v>58</v>
      </c>
      <c r="C19" s="63">
        <v>8</v>
      </c>
      <c r="D19" s="67">
        <v>135</v>
      </c>
      <c r="E19" s="36">
        <f t="shared" si="0"/>
        <v>143</v>
      </c>
    </row>
    <row r="20" spans="1:5" x14ac:dyDescent="0.2">
      <c r="A20" s="31">
        <v>17</v>
      </c>
      <c r="B20" s="34"/>
      <c r="C20" s="63"/>
      <c r="D20" s="35"/>
      <c r="E20" s="36"/>
    </row>
    <row r="21" spans="1:5" x14ac:dyDescent="0.2">
      <c r="A21" s="31">
        <v>18</v>
      </c>
      <c r="B21" s="34"/>
      <c r="C21" s="63"/>
      <c r="D21" s="35"/>
      <c r="E21" s="36"/>
    </row>
    <row r="22" spans="1:5" x14ac:dyDescent="0.2">
      <c r="A22" s="31">
        <v>19</v>
      </c>
      <c r="B22" s="34"/>
      <c r="C22" s="63"/>
      <c r="D22" s="35"/>
      <c r="E22" s="36"/>
    </row>
    <row r="23" spans="1:5" x14ac:dyDescent="0.2">
      <c r="A23" s="31">
        <v>20</v>
      </c>
      <c r="B23" s="34"/>
      <c r="C23" s="63"/>
      <c r="D23" s="35"/>
      <c r="E23" s="36"/>
    </row>
    <row r="24" spans="1:5" x14ac:dyDescent="0.2">
      <c r="A24" s="31">
        <v>21</v>
      </c>
      <c r="B24" s="34"/>
      <c r="C24" s="63"/>
      <c r="D24" s="35"/>
      <c r="E24" s="36"/>
    </row>
    <row r="25" spans="1:5" x14ac:dyDescent="0.2">
      <c r="A25" s="31">
        <v>22</v>
      </c>
      <c r="B25" s="34"/>
      <c r="C25" s="63">
        <f>'qual F'!C49</f>
        <v>0</v>
      </c>
      <c r="D25" s="35"/>
      <c r="E25" s="36">
        <f t="shared" ref="E25:E65" si="1">SUM(C25:D25)</f>
        <v>0</v>
      </c>
    </row>
    <row r="26" spans="1:5" x14ac:dyDescent="0.2">
      <c r="A26" s="31">
        <v>23</v>
      </c>
      <c r="B26" s="34"/>
      <c r="C26" s="63">
        <f>'qual F'!C50</f>
        <v>0</v>
      </c>
      <c r="D26" s="35"/>
      <c r="E26" s="36">
        <f t="shared" si="1"/>
        <v>0</v>
      </c>
    </row>
    <row r="27" spans="1:5" x14ac:dyDescent="0.2">
      <c r="A27" s="31">
        <v>24</v>
      </c>
      <c r="B27" s="34"/>
      <c r="C27" s="63">
        <f>'qual F'!C51</f>
        <v>0</v>
      </c>
      <c r="D27" s="35"/>
      <c r="E27" s="36">
        <f t="shared" si="1"/>
        <v>0</v>
      </c>
    </row>
    <row r="28" spans="1:5" x14ac:dyDescent="0.2">
      <c r="A28" s="31">
        <v>25</v>
      </c>
      <c r="B28" s="34"/>
      <c r="C28" s="63">
        <f>'qual F'!C52</f>
        <v>0</v>
      </c>
      <c r="D28" s="35"/>
      <c r="E28" s="36">
        <f t="shared" si="1"/>
        <v>0</v>
      </c>
    </row>
    <row r="29" spans="1:5" x14ac:dyDescent="0.2">
      <c r="A29" s="31">
        <v>26</v>
      </c>
      <c r="B29" s="34"/>
      <c r="C29" s="63">
        <f>'qual F'!C53</f>
        <v>0</v>
      </c>
      <c r="D29" s="35"/>
      <c r="E29" s="36">
        <f t="shared" si="1"/>
        <v>0</v>
      </c>
    </row>
    <row r="30" spans="1:5" x14ac:dyDescent="0.2">
      <c r="A30" s="31">
        <v>27</v>
      </c>
      <c r="B30" s="34"/>
      <c r="C30" s="63">
        <f>'qual F'!C54</f>
        <v>0</v>
      </c>
      <c r="D30" s="35"/>
      <c r="E30" s="36">
        <f t="shared" si="1"/>
        <v>0</v>
      </c>
    </row>
    <row r="31" spans="1:5" x14ac:dyDescent="0.2">
      <c r="A31" s="31">
        <v>28</v>
      </c>
      <c r="B31" s="34"/>
      <c r="C31" s="63">
        <f>'qual F'!C55</f>
        <v>0</v>
      </c>
      <c r="D31" s="35"/>
      <c r="E31" s="36">
        <f t="shared" si="1"/>
        <v>0</v>
      </c>
    </row>
    <row r="32" spans="1:5" x14ac:dyDescent="0.2">
      <c r="A32" s="31">
        <v>29</v>
      </c>
      <c r="B32" s="34"/>
      <c r="C32" s="63">
        <f>'qual F'!C56</f>
        <v>0</v>
      </c>
      <c r="D32" s="35"/>
      <c r="E32" s="36">
        <f t="shared" si="1"/>
        <v>0</v>
      </c>
    </row>
    <row r="33" spans="1:5" x14ac:dyDescent="0.2">
      <c r="A33" s="31">
        <v>30</v>
      </c>
      <c r="B33" s="34"/>
      <c r="C33" s="63">
        <f>'qual F'!C57</f>
        <v>0</v>
      </c>
      <c r="D33" s="35"/>
      <c r="E33" s="36">
        <f t="shared" si="1"/>
        <v>0</v>
      </c>
    </row>
    <row r="34" spans="1:5" x14ac:dyDescent="0.2">
      <c r="A34" s="31">
        <v>31</v>
      </c>
      <c r="B34" s="34"/>
      <c r="C34" s="63">
        <f>'qual F'!C58</f>
        <v>0</v>
      </c>
      <c r="D34" s="35"/>
      <c r="E34" s="36">
        <f t="shared" si="1"/>
        <v>0</v>
      </c>
    </row>
    <row r="35" spans="1:5" x14ac:dyDescent="0.2">
      <c r="A35" s="31">
        <v>32</v>
      </c>
      <c r="B35" s="34"/>
      <c r="C35" s="63">
        <f>'qual F'!C59</f>
        <v>0</v>
      </c>
      <c r="D35" s="35"/>
      <c r="E35" s="36">
        <f t="shared" si="1"/>
        <v>0</v>
      </c>
    </row>
    <row r="36" spans="1:5" x14ac:dyDescent="0.2">
      <c r="A36" s="31">
        <v>33</v>
      </c>
      <c r="B36" s="34"/>
      <c r="C36" s="63">
        <f>'qual F'!C60</f>
        <v>0</v>
      </c>
      <c r="D36" s="35"/>
      <c r="E36" s="36">
        <f t="shared" si="1"/>
        <v>0</v>
      </c>
    </row>
    <row r="37" spans="1:5" x14ac:dyDescent="0.2">
      <c r="A37" s="31">
        <v>34</v>
      </c>
      <c r="B37" s="34"/>
      <c r="C37" s="63">
        <f>'qual F'!C61</f>
        <v>0</v>
      </c>
      <c r="D37" s="35"/>
      <c r="E37" s="36">
        <f t="shared" si="1"/>
        <v>0</v>
      </c>
    </row>
    <row r="38" spans="1:5" x14ac:dyDescent="0.2">
      <c r="A38" s="31">
        <v>35</v>
      </c>
      <c r="B38" s="34">
        <f>'qual F'!B62</f>
        <v>0</v>
      </c>
      <c r="C38" s="63">
        <f>'qual F'!C62</f>
        <v>0</v>
      </c>
      <c r="D38" s="35"/>
      <c r="E38" s="36">
        <f t="shared" si="1"/>
        <v>0</v>
      </c>
    </row>
    <row r="39" spans="1:5" x14ac:dyDescent="0.2">
      <c r="A39" s="31">
        <v>36</v>
      </c>
      <c r="B39" s="34">
        <f>'qual F'!B63</f>
        <v>0</v>
      </c>
      <c r="C39" s="63">
        <f>'qual F'!C63</f>
        <v>0</v>
      </c>
      <c r="D39" s="35"/>
      <c r="E39" s="36">
        <f t="shared" si="1"/>
        <v>0</v>
      </c>
    </row>
    <row r="40" spans="1:5" x14ac:dyDescent="0.2">
      <c r="A40" s="31">
        <v>37</v>
      </c>
      <c r="B40" s="34">
        <f>'qual F'!B64</f>
        <v>0</v>
      </c>
      <c r="C40" s="63">
        <f>'qual F'!C64</f>
        <v>0</v>
      </c>
      <c r="D40" s="35"/>
      <c r="E40" s="36">
        <f t="shared" si="1"/>
        <v>0</v>
      </c>
    </row>
    <row r="41" spans="1:5" x14ac:dyDescent="0.2">
      <c r="A41" s="31">
        <v>38</v>
      </c>
      <c r="B41" s="34">
        <f>'qual F'!B65</f>
        <v>0</v>
      </c>
      <c r="C41" s="63">
        <f>'qual F'!C65</f>
        <v>0</v>
      </c>
      <c r="D41" s="35"/>
      <c r="E41" s="36">
        <f t="shared" si="1"/>
        <v>0</v>
      </c>
    </row>
    <row r="42" spans="1:5" x14ac:dyDescent="0.2">
      <c r="A42" s="31">
        <v>39</v>
      </c>
      <c r="B42" s="34">
        <f>'qual F'!B66</f>
        <v>0</v>
      </c>
      <c r="C42" s="63">
        <f>'qual F'!C66</f>
        <v>0</v>
      </c>
      <c r="D42" s="35"/>
      <c r="E42" s="36">
        <f t="shared" si="1"/>
        <v>0</v>
      </c>
    </row>
    <row r="43" spans="1:5" x14ac:dyDescent="0.2">
      <c r="A43" s="31">
        <v>40</v>
      </c>
      <c r="B43" s="34">
        <f>'qual F'!B67</f>
        <v>0</v>
      </c>
      <c r="C43" s="63">
        <f>'qual F'!C67</f>
        <v>0</v>
      </c>
      <c r="D43" s="35"/>
      <c r="E43" s="36">
        <f t="shared" si="1"/>
        <v>0</v>
      </c>
    </row>
    <row r="44" spans="1:5" x14ac:dyDescent="0.2">
      <c r="A44" s="31">
        <v>41</v>
      </c>
      <c r="B44" s="34">
        <f>'qual F'!B68</f>
        <v>0</v>
      </c>
      <c r="C44" s="63">
        <f>'qual F'!C68</f>
        <v>0</v>
      </c>
      <c r="D44" s="35"/>
      <c r="E44" s="36">
        <f t="shared" si="1"/>
        <v>0</v>
      </c>
    </row>
    <row r="45" spans="1:5" x14ac:dyDescent="0.2">
      <c r="A45" s="31">
        <v>42</v>
      </c>
      <c r="B45" s="34">
        <f>'qual F'!B69</f>
        <v>0</v>
      </c>
      <c r="C45" s="63">
        <f>'qual F'!C69</f>
        <v>0</v>
      </c>
      <c r="D45" s="35"/>
      <c r="E45" s="36">
        <f t="shared" si="1"/>
        <v>0</v>
      </c>
    </row>
    <row r="46" spans="1:5" x14ac:dyDescent="0.2">
      <c r="A46" s="31">
        <v>43</v>
      </c>
      <c r="B46" s="34">
        <f>'qual F'!B70</f>
        <v>0</v>
      </c>
      <c r="C46" s="63">
        <f>'qual F'!C70</f>
        <v>0</v>
      </c>
      <c r="D46" s="35"/>
      <c r="E46" s="36">
        <f t="shared" si="1"/>
        <v>0</v>
      </c>
    </row>
    <row r="47" spans="1:5" x14ac:dyDescent="0.2">
      <c r="A47" s="31">
        <v>44</v>
      </c>
      <c r="B47" s="34">
        <f>'qual F'!B71</f>
        <v>0</v>
      </c>
      <c r="C47" s="63">
        <f>'qual F'!C71</f>
        <v>0</v>
      </c>
      <c r="D47" s="35"/>
      <c r="E47" s="36">
        <f t="shared" si="1"/>
        <v>0</v>
      </c>
    </row>
    <row r="48" spans="1:5" x14ac:dyDescent="0.2">
      <c r="A48" s="31">
        <v>45</v>
      </c>
      <c r="B48" s="34">
        <f>'qual F'!B72</f>
        <v>0</v>
      </c>
      <c r="C48" s="63">
        <f>'qual F'!C72</f>
        <v>0</v>
      </c>
      <c r="D48" s="35"/>
      <c r="E48" s="36">
        <f t="shared" si="1"/>
        <v>0</v>
      </c>
    </row>
    <row r="49" spans="1:5" x14ac:dyDescent="0.2">
      <c r="A49" s="31">
        <v>46</v>
      </c>
      <c r="B49" s="34">
        <f>'qual F'!B73</f>
        <v>0</v>
      </c>
      <c r="C49" s="63">
        <f>'qual F'!C73</f>
        <v>0</v>
      </c>
      <c r="D49" s="35"/>
      <c r="E49" s="36">
        <f t="shared" si="1"/>
        <v>0</v>
      </c>
    </row>
    <row r="50" spans="1:5" x14ac:dyDescent="0.2">
      <c r="A50" s="31">
        <v>47</v>
      </c>
      <c r="B50" s="34">
        <f>'qual F'!B74</f>
        <v>0</v>
      </c>
      <c r="C50" s="63">
        <f>'qual F'!C74</f>
        <v>0</v>
      </c>
      <c r="D50" s="35"/>
      <c r="E50" s="36">
        <f t="shared" si="1"/>
        <v>0</v>
      </c>
    </row>
    <row r="51" spans="1:5" x14ac:dyDescent="0.2">
      <c r="A51" s="31">
        <v>48</v>
      </c>
      <c r="B51" s="34">
        <f>'qual F'!B75</f>
        <v>0</v>
      </c>
      <c r="C51" s="63">
        <f>'qual F'!C75</f>
        <v>0</v>
      </c>
      <c r="D51" s="35"/>
      <c r="E51" s="36">
        <f t="shared" si="1"/>
        <v>0</v>
      </c>
    </row>
    <row r="52" spans="1:5" x14ac:dyDescent="0.2">
      <c r="A52" s="31">
        <v>49</v>
      </c>
      <c r="B52" s="34">
        <f>'qual F'!B76</f>
        <v>0</v>
      </c>
      <c r="C52" s="63">
        <f>'qual F'!C76</f>
        <v>0</v>
      </c>
      <c r="D52" s="35"/>
      <c r="E52" s="36">
        <f t="shared" si="1"/>
        <v>0</v>
      </c>
    </row>
    <row r="53" spans="1:5" x14ac:dyDescent="0.2">
      <c r="A53" s="31">
        <v>50</v>
      </c>
      <c r="B53" s="34">
        <f>'qual F'!B77</f>
        <v>0</v>
      </c>
      <c r="C53" s="63">
        <f>'qual F'!C77</f>
        <v>0</v>
      </c>
      <c r="D53" s="35"/>
      <c r="E53" s="36">
        <f t="shared" si="1"/>
        <v>0</v>
      </c>
    </row>
    <row r="54" spans="1:5" x14ac:dyDescent="0.2">
      <c r="A54" s="31">
        <v>51</v>
      </c>
      <c r="B54" s="34">
        <f>'qual F'!B78</f>
        <v>0</v>
      </c>
      <c r="C54" s="63">
        <f>'qual F'!C78</f>
        <v>0</v>
      </c>
      <c r="D54" s="35"/>
      <c r="E54" s="36">
        <f t="shared" si="1"/>
        <v>0</v>
      </c>
    </row>
    <row r="55" spans="1:5" x14ac:dyDescent="0.2">
      <c r="A55" s="31">
        <v>52</v>
      </c>
      <c r="B55" s="34">
        <f>'qual F'!B79</f>
        <v>0</v>
      </c>
      <c r="C55" s="63">
        <f>'qual F'!C79</f>
        <v>0</v>
      </c>
      <c r="D55" s="35"/>
      <c r="E55" s="36">
        <f t="shared" si="1"/>
        <v>0</v>
      </c>
    </row>
    <row r="56" spans="1:5" x14ac:dyDescent="0.2">
      <c r="A56" s="31">
        <v>53</v>
      </c>
      <c r="B56" s="34">
        <f>'qual F'!B80</f>
        <v>0</v>
      </c>
      <c r="C56" s="63">
        <f>'qual F'!C80</f>
        <v>0</v>
      </c>
      <c r="D56" s="35"/>
      <c r="E56" s="36">
        <f t="shared" si="1"/>
        <v>0</v>
      </c>
    </row>
    <row r="57" spans="1:5" x14ac:dyDescent="0.2">
      <c r="A57" s="31">
        <v>54</v>
      </c>
      <c r="B57" s="34">
        <f>'qual F'!B81</f>
        <v>0</v>
      </c>
      <c r="C57" s="63">
        <f>'qual F'!C81</f>
        <v>0</v>
      </c>
      <c r="D57" s="35"/>
      <c r="E57" s="36">
        <f t="shared" si="1"/>
        <v>0</v>
      </c>
    </row>
    <row r="58" spans="1:5" x14ac:dyDescent="0.2">
      <c r="A58" s="31">
        <v>55</v>
      </c>
      <c r="B58" s="34">
        <f>'qual F'!B82</f>
        <v>0</v>
      </c>
      <c r="C58" s="63">
        <f>'qual F'!C82</f>
        <v>0</v>
      </c>
      <c r="D58" s="35"/>
      <c r="E58" s="36">
        <f t="shared" si="1"/>
        <v>0</v>
      </c>
    </row>
    <row r="59" spans="1:5" x14ac:dyDescent="0.2">
      <c r="A59" s="31">
        <v>56</v>
      </c>
      <c r="B59" s="34">
        <f>'qual F'!B83</f>
        <v>0</v>
      </c>
      <c r="C59" s="63">
        <f>'qual F'!C83</f>
        <v>0</v>
      </c>
      <c r="D59" s="35"/>
      <c r="E59" s="36">
        <f t="shared" si="1"/>
        <v>0</v>
      </c>
    </row>
    <row r="60" spans="1:5" x14ac:dyDescent="0.2">
      <c r="A60" s="31">
        <v>57</v>
      </c>
      <c r="B60" s="34">
        <f>'qual F'!B84</f>
        <v>0</v>
      </c>
      <c r="C60" s="63">
        <f>'qual F'!C84</f>
        <v>0</v>
      </c>
      <c r="D60" s="35"/>
      <c r="E60" s="36">
        <f t="shared" si="1"/>
        <v>0</v>
      </c>
    </row>
    <row r="61" spans="1:5" x14ac:dyDescent="0.2">
      <c r="A61" s="31">
        <v>58</v>
      </c>
      <c r="B61" s="34">
        <f>'qual F'!B85</f>
        <v>0</v>
      </c>
      <c r="C61" s="63">
        <f>'qual F'!C85</f>
        <v>0</v>
      </c>
      <c r="D61" s="35"/>
      <c r="E61" s="36">
        <f t="shared" si="1"/>
        <v>0</v>
      </c>
    </row>
    <row r="62" spans="1:5" x14ac:dyDescent="0.2">
      <c r="A62" s="31">
        <v>59</v>
      </c>
      <c r="B62" s="34">
        <f>'qual F'!B86</f>
        <v>0</v>
      </c>
      <c r="C62" s="63">
        <f>'qual F'!C86</f>
        <v>0</v>
      </c>
      <c r="D62" s="35"/>
      <c r="E62" s="36">
        <f t="shared" si="1"/>
        <v>0</v>
      </c>
    </row>
    <row r="63" spans="1:5" x14ac:dyDescent="0.2">
      <c r="A63" s="31">
        <v>60</v>
      </c>
      <c r="B63" s="34">
        <f>'qual F'!B87</f>
        <v>0</v>
      </c>
      <c r="C63" s="63">
        <f>'qual F'!C87</f>
        <v>0</v>
      </c>
      <c r="D63" s="35"/>
      <c r="E63" s="36">
        <f t="shared" si="1"/>
        <v>0</v>
      </c>
    </row>
    <row r="64" spans="1:5" x14ac:dyDescent="0.2">
      <c r="A64" s="31">
        <v>61</v>
      </c>
      <c r="B64" s="34">
        <f>'qual F'!B88</f>
        <v>0</v>
      </c>
      <c r="C64" s="63">
        <f>'qual F'!C88</f>
        <v>0</v>
      </c>
      <c r="D64" s="35"/>
      <c r="E64" s="36">
        <f t="shared" si="1"/>
        <v>0</v>
      </c>
    </row>
    <row r="65" spans="1:5" ht="13.5" thickBot="1" x14ac:dyDescent="0.25">
      <c r="A65" s="170">
        <v>62</v>
      </c>
      <c r="B65" s="171">
        <f>'qual F'!B89</f>
        <v>0</v>
      </c>
      <c r="C65" s="169">
        <f>'qual F'!C89</f>
        <v>0</v>
      </c>
      <c r="D65" s="172"/>
      <c r="E65" s="122">
        <f t="shared" si="1"/>
        <v>0</v>
      </c>
    </row>
    <row r="67" spans="1:5" x14ac:dyDescent="0.2">
      <c r="D67" s="2">
        <f>10*COUNT(D4:D65)</f>
        <v>160</v>
      </c>
    </row>
  </sheetData>
  <sortState ref="B4:E19">
    <sortCondition descending="1" ref="E4:E19"/>
  </sortState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results</vt:lpstr>
      <vt:lpstr>Qual all</vt:lpstr>
      <vt:lpstr>qual F</vt:lpstr>
      <vt:lpstr>Final</vt:lpstr>
      <vt:lpstr>Doubles</vt:lpstr>
      <vt:lpstr>230+</vt:lpstr>
      <vt:lpstr>Desperado</vt:lpstr>
      <vt:lpstr>Final!Область_печати</vt:lpstr>
      <vt:lpstr>'Qual all'!Область_печати</vt:lpstr>
      <vt:lpstr>results!Область_печати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2012-04-07T03:20:31Z</cp:lastPrinted>
  <dcterms:created xsi:type="dcterms:W3CDTF">2007-09-29T06:16:06Z</dcterms:created>
  <dcterms:modified xsi:type="dcterms:W3CDTF">2024-04-17T16:20:44Z</dcterms:modified>
</cp:coreProperties>
</file>