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ax\Desktop\"/>
    </mc:Choice>
  </mc:AlternateContent>
  <xr:revisionPtr revIDLastSave="0" documentId="13_ncr:1_{0088A39C-208C-42DA-A99F-5922665DD13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Итог" sheetId="6" r:id="rId1"/>
    <sheet name="Qual" sheetId="1" r:id="rId2"/>
    <sheet name="Desperado" sheetId="3" r:id="rId3"/>
    <sheet name="Qual Fin" sheetId="2" r:id="rId4"/>
    <sheet name="Этап 1-5" sheetId="4" r:id="rId5"/>
    <sheet name="Тройки" sheetId="5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2" i="4" l="1"/>
  <c r="I41" i="4"/>
  <c r="I40" i="4"/>
  <c r="I39" i="4"/>
  <c r="I19" i="4"/>
  <c r="I18" i="4"/>
  <c r="I16" i="4"/>
  <c r="I14" i="4"/>
  <c r="I15" i="4"/>
  <c r="I13" i="4"/>
  <c r="I12" i="4"/>
  <c r="I11" i="4"/>
  <c r="I10" i="4"/>
  <c r="I7" i="4"/>
  <c r="I8" i="4"/>
  <c r="I5" i="4"/>
  <c r="I9" i="4"/>
  <c r="I6" i="4"/>
  <c r="I17" i="4"/>
  <c r="N6" i="5" l="1"/>
  <c r="N14" i="5"/>
  <c r="K55" i="2"/>
  <c r="O53" i="1" l="1"/>
  <c r="O51" i="1"/>
  <c r="O49" i="1"/>
  <c r="O47" i="1"/>
  <c r="O45" i="1"/>
  <c r="O43" i="1"/>
  <c r="O41" i="1"/>
  <c r="CW54" i="1"/>
  <c r="CY54" i="1" s="1"/>
  <c r="CW53" i="1"/>
  <c r="CY53" i="1" s="1"/>
  <c r="CW52" i="1"/>
  <c r="CY52" i="1" s="1"/>
  <c r="CW51" i="1"/>
  <c r="CY51" i="1" s="1"/>
  <c r="CW50" i="1"/>
  <c r="CY50" i="1" s="1"/>
  <c r="CW49" i="1"/>
  <c r="CY49" i="1" s="1"/>
  <c r="CW48" i="1"/>
  <c r="CY48" i="1" s="1"/>
  <c r="CW47" i="1"/>
  <c r="CY47" i="1" s="1"/>
  <c r="CW46" i="1"/>
  <c r="CY46" i="1" s="1"/>
  <c r="CW45" i="1"/>
  <c r="CY45" i="1" s="1"/>
  <c r="CW44" i="1"/>
  <c r="CY44" i="1" s="1"/>
  <c r="CW43" i="1"/>
  <c r="CY43" i="1" s="1"/>
  <c r="CW42" i="1"/>
  <c r="CY42" i="1" s="1"/>
  <c r="CW41" i="1"/>
  <c r="CY41" i="1" s="1"/>
  <c r="CW40" i="1"/>
  <c r="CY40" i="1" s="1"/>
  <c r="CW39" i="1"/>
  <c r="CY39" i="1" s="1"/>
  <c r="CW38" i="1"/>
  <c r="CY38" i="1" s="1"/>
  <c r="CW37" i="1"/>
  <c r="CY37" i="1" s="1"/>
  <c r="CW36" i="1"/>
  <c r="CY36" i="1" s="1"/>
  <c r="CW35" i="1"/>
  <c r="CY35" i="1" s="1"/>
  <c r="CW34" i="1"/>
  <c r="CY34" i="1" s="1"/>
  <c r="CW33" i="1"/>
  <c r="CY33" i="1" s="1"/>
  <c r="CW32" i="1"/>
  <c r="CY32" i="1" s="1"/>
  <c r="CW31" i="1"/>
  <c r="CY31" i="1" s="1"/>
  <c r="CW30" i="1"/>
  <c r="CY30" i="1" s="1"/>
  <c r="CW29" i="1"/>
  <c r="CY29" i="1" s="1"/>
  <c r="CW28" i="1"/>
  <c r="CY28" i="1" s="1"/>
  <c r="CW27" i="1"/>
  <c r="CY27" i="1" s="1"/>
  <c r="CW26" i="1"/>
  <c r="CY26" i="1" s="1"/>
  <c r="CW25" i="1"/>
  <c r="CY25" i="1" s="1"/>
  <c r="CW24" i="1"/>
  <c r="CY24" i="1" s="1"/>
  <c r="CW23" i="1"/>
  <c r="CY23" i="1" s="1"/>
  <c r="CW17" i="1"/>
  <c r="CY17" i="1" s="1"/>
  <c r="CW16" i="1"/>
  <c r="CY16" i="1" s="1"/>
  <c r="CW22" i="1"/>
  <c r="CY22" i="1" s="1"/>
  <c r="CW6" i="1"/>
  <c r="CY6" i="1" s="1"/>
  <c r="CW10" i="1"/>
  <c r="CY10" i="1" s="1"/>
  <c r="CW19" i="1"/>
  <c r="CY19" i="1" s="1"/>
  <c r="CW18" i="1"/>
  <c r="CY18" i="1" s="1"/>
  <c r="CW13" i="1"/>
  <c r="CY13" i="1" s="1"/>
  <c r="CW14" i="1"/>
  <c r="CY14" i="1" s="1"/>
  <c r="CW21" i="1"/>
  <c r="CY21" i="1" s="1"/>
  <c r="CW20" i="1"/>
  <c r="CY20" i="1" s="1"/>
  <c r="CW12" i="1"/>
  <c r="CY12" i="1" s="1"/>
  <c r="CW7" i="1"/>
  <c r="CY7" i="1" s="1"/>
  <c r="CW9" i="1"/>
  <c r="CY9" i="1" s="1"/>
  <c r="CW15" i="1"/>
  <c r="CY15" i="1" s="1"/>
  <c r="CW11" i="1"/>
  <c r="CY11" i="1" s="1"/>
  <c r="CW8" i="1"/>
  <c r="CY8" i="1" s="1"/>
  <c r="CW5" i="1"/>
  <c r="CY5" i="1" s="1"/>
  <c r="CL54" i="1"/>
  <c r="CN54" i="1" s="1"/>
  <c r="CL53" i="1"/>
  <c r="CN53" i="1" s="1"/>
  <c r="CL52" i="1"/>
  <c r="CN52" i="1" s="1"/>
  <c r="CL51" i="1"/>
  <c r="CN51" i="1" s="1"/>
  <c r="CL50" i="1"/>
  <c r="CN50" i="1" s="1"/>
  <c r="CL49" i="1"/>
  <c r="CN49" i="1" s="1"/>
  <c r="CL48" i="1"/>
  <c r="CN48" i="1" s="1"/>
  <c r="CL47" i="1"/>
  <c r="CN47" i="1" s="1"/>
  <c r="CL46" i="1"/>
  <c r="CN46" i="1" s="1"/>
  <c r="CL45" i="1"/>
  <c r="CN45" i="1" s="1"/>
  <c r="CL44" i="1"/>
  <c r="CN44" i="1" s="1"/>
  <c r="CL43" i="1"/>
  <c r="CN43" i="1" s="1"/>
  <c r="CL42" i="1"/>
  <c r="CN42" i="1" s="1"/>
  <c r="CL41" i="1"/>
  <c r="CN41" i="1" s="1"/>
  <c r="CL40" i="1"/>
  <c r="CN40" i="1" s="1"/>
  <c r="CL39" i="1"/>
  <c r="CN39" i="1" s="1"/>
  <c r="CL38" i="1"/>
  <c r="CN38" i="1" s="1"/>
  <c r="CL37" i="1"/>
  <c r="CN37" i="1" s="1"/>
  <c r="CL36" i="1"/>
  <c r="CN36" i="1" s="1"/>
  <c r="CL35" i="1"/>
  <c r="CN35" i="1" s="1"/>
  <c r="CL34" i="1"/>
  <c r="CN34" i="1" s="1"/>
  <c r="CL33" i="1"/>
  <c r="CN33" i="1" s="1"/>
  <c r="CL32" i="1"/>
  <c r="CN32" i="1" s="1"/>
  <c r="CL31" i="1"/>
  <c r="CN31" i="1" s="1"/>
  <c r="CL30" i="1"/>
  <c r="CN30" i="1" s="1"/>
  <c r="CL29" i="1"/>
  <c r="CN29" i="1" s="1"/>
  <c r="CL28" i="1"/>
  <c r="CN28" i="1" s="1"/>
  <c r="CL27" i="1"/>
  <c r="CN27" i="1" s="1"/>
  <c r="CL26" i="1"/>
  <c r="CN26" i="1" s="1"/>
  <c r="CL8" i="1"/>
  <c r="CN8" i="1" s="1"/>
  <c r="CL7" i="1"/>
  <c r="CN7" i="1" s="1"/>
  <c r="CL5" i="1"/>
  <c r="CN5" i="1" s="1"/>
  <c r="CL20" i="1"/>
  <c r="CN20" i="1" s="1"/>
  <c r="CL19" i="1"/>
  <c r="CN19" i="1" s="1"/>
  <c r="CL25" i="1"/>
  <c r="CN25" i="1" s="1"/>
  <c r="CL6" i="1"/>
  <c r="CN6" i="1" s="1"/>
  <c r="CL13" i="1"/>
  <c r="CN13" i="1" s="1"/>
  <c r="CL22" i="1"/>
  <c r="CN22" i="1" s="1"/>
  <c r="CL21" i="1"/>
  <c r="CN21" i="1" s="1"/>
  <c r="CL16" i="1"/>
  <c r="CN16" i="1" s="1"/>
  <c r="CL17" i="1"/>
  <c r="CN17" i="1" s="1"/>
  <c r="CL24" i="1"/>
  <c r="CN24" i="1" s="1"/>
  <c r="CL23" i="1"/>
  <c r="CN23" i="1" s="1"/>
  <c r="CL15" i="1"/>
  <c r="CN15" i="1" s="1"/>
  <c r="CL10" i="1"/>
  <c r="CN10" i="1" s="1"/>
  <c r="CL12" i="1"/>
  <c r="CN12" i="1" s="1"/>
  <c r="CL14" i="1"/>
  <c r="CN14" i="1" s="1"/>
  <c r="CL18" i="1"/>
  <c r="CN18" i="1" s="1"/>
  <c r="CL9" i="1"/>
  <c r="CN9" i="1" s="1"/>
  <c r="CL11" i="1"/>
  <c r="CN11" i="1" s="1"/>
  <c r="CA54" i="1"/>
  <c r="CC54" i="1" s="1"/>
  <c r="CA53" i="1"/>
  <c r="CC53" i="1" s="1"/>
  <c r="CA52" i="1"/>
  <c r="CC52" i="1" s="1"/>
  <c r="CA51" i="1"/>
  <c r="CC51" i="1" s="1"/>
  <c r="CA50" i="1"/>
  <c r="CC50" i="1" s="1"/>
  <c r="CA49" i="1"/>
  <c r="CC49" i="1" s="1"/>
  <c r="CA48" i="1"/>
  <c r="CC48" i="1" s="1"/>
  <c r="CA47" i="1"/>
  <c r="CC47" i="1" s="1"/>
  <c r="CA46" i="1"/>
  <c r="CC46" i="1" s="1"/>
  <c r="CA45" i="1"/>
  <c r="CC45" i="1" s="1"/>
  <c r="CA44" i="1"/>
  <c r="CC44" i="1" s="1"/>
  <c r="CA43" i="1"/>
  <c r="CC43" i="1" s="1"/>
  <c r="CA42" i="1"/>
  <c r="CC42" i="1" s="1"/>
  <c r="CA41" i="1"/>
  <c r="CC41" i="1" s="1"/>
  <c r="CA40" i="1"/>
  <c r="CC40" i="1" s="1"/>
  <c r="CA39" i="1"/>
  <c r="CC39" i="1" s="1"/>
  <c r="CA38" i="1"/>
  <c r="CC38" i="1" s="1"/>
  <c r="CA37" i="1"/>
  <c r="CC37" i="1" s="1"/>
  <c r="CA36" i="1"/>
  <c r="CC36" i="1" s="1"/>
  <c r="CA35" i="1"/>
  <c r="CC35" i="1" s="1"/>
  <c r="CA34" i="1"/>
  <c r="CC34" i="1" s="1"/>
  <c r="CA33" i="1"/>
  <c r="CC33" i="1" s="1"/>
  <c r="CA32" i="1"/>
  <c r="CC32" i="1" s="1"/>
  <c r="CA31" i="1"/>
  <c r="CC31" i="1" s="1"/>
  <c r="CA30" i="1"/>
  <c r="CC30" i="1" s="1"/>
  <c r="CA29" i="1"/>
  <c r="CC29" i="1" s="1"/>
  <c r="CA28" i="1"/>
  <c r="CC28" i="1" s="1"/>
  <c r="CA27" i="1"/>
  <c r="CC27" i="1" s="1"/>
  <c r="CA26" i="1"/>
  <c r="CC26" i="1" s="1"/>
  <c r="CA8" i="1"/>
  <c r="CC8" i="1" s="1"/>
  <c r="CA7" i="1"/>
  <c r="CC7" i="1" s="1"/>
  <c r="CA5" i="1"/>
  <c r="CC5" i="1" s="1"/>
  <c r="CA20" i="1"/>
  <c r="CC20" i="1" s="1"/>
  <c r="CA19" i="1"/>
  <c r="CC19" i="1" s="1"/>
  <c r="CA25" i="1"/>
  <c r="CC25" i="1" s="1"/>
  <c r="CA9" i="1"/>
  <c r="CC9" i="1" s="1"/>
  <c r="CA22" i="1"/>
  <c r="CC22" i="1" s="1"/>
  <c r="CA6" i="1"/>
  <c r="CC6" i="1" s="1"/>
  <c r="CA17" i="1"/>
  <c r="CC17" i="1" s="1"/>
  <c r="CA13" i="1"/>
  <c r="CC13" i="1" s="1"/>
  <c r="CA16" i="1"/>
  <c r="CC16" i="1" s="1"/>
  <c r="CA18" i="1"/>
  <c r="CC18" i="1" s="1"/>
  <c r="CA10" i="1"/>
  <c r="CC10" i="1" s="1"/>
  <c r="CA24" i="1"/>
  <c r="CC24" i="1" s="1"/>
  <c r="CA11" i="1"/>
  <c r="CC11" i="1" s="1"/>
  <c r="CA23" i="1"/>
  <c r="CC23" i="1" s="1"/>
  <c r="CA14" i="1"/>
  <c r="CC14" i="1" s="1"/>
  <c r="CA21" i="1"/>
  <c r="CC21" i="1" s="1"/>
  <c r="CA15" i="1"/>
  <c r="CC15" i="1" s="1"/>
  <c r="CA12" i="1"/>
  <c r="CC12" i="1" s="1"/>
  <c r="BP54" i="1"/>
  <c r="BR54" i="1" s="1"/>
  <c r="BP53" i="1"/>
  <c r="BR53" i="1" s="1"/>
  <c r="BP52" i="1"/>
  <c r="BR52" i="1" s="1"/>
  <c r="BP51" i="1"/>
  <c r="BR51" i="1" s="1"/>
  <c r="BP50" i="1"/>
  <c r="BR50" i="1" s="1"/>
  <c r="BP49" i="1"/>
  <c r="BR49" i="1" s="1"/>
  <c r="BP48" i="1"/>
  <c r="BR48" i="1" s="1"/>
  <c r="BP47" i="1"/>
  <c r="BR47" i="1" s="1"/>
  <c r="BP46" i="1"/>
  <c r="BR46" i="1" s="1"/>
  <c r="BP45" i="1"/>
  <c r="BR45" i="1" s="1"/>
  <c r="BP44" i="1"/>
  <c r="BR44" i="1" s="1"/>
  <c r="BP43" i="1"/>
  <c r="BR43" i="1" s="1"/>
  <c r="BP42" i="1"/>
  <c r="BR42" i="1" s="1"/>
  <c r="BP41" i="1"/>
  <c r="BR41" i="1" s="1"/>
  <c r="BP40" i="1"/>
  <c r="BR40" i="1" s="1"/>
  <c r="BP39" i="1"/>
  <c r="BR39" i="1" s="1"/>
  <c r="BP38" i="1"/>
  <c r="BR38" i="1" s="1"/>
  <c r="BP37" i="1"/>
  <c r="BR37" i="1" s="1"/>
  <c r="BP36" i="1"/>
  <c r="BR36" i="1" s="1"/>
  <c r="BP18" i="1"/>
  <c r="BR18" i="1" s="1"/>
  <c r="BP14" i="1"/>
  <c r="BR14" i="1" s="1"/>
  <c r="BP22" i="1"/>
  <c r="BR22" i="1" s="1"/>
  <c r="BP21" i="1"/>
  <c r="BR21" i="1" s="1"/>
  <c r="BP35" i="1"/>
  <c r="BR35" i="1" s="1"/>
  <c r="BP34" i="1"/>
  <c r="BR34" i="1" s="1"/>
  <c r="BP33" i="1"/>
  <c r="BR33" i="1" s="1"/>
  <c r="BP32" i="1"/>
  <c r="BR32" i="1" s="1"/>
  <c r="BP31" i="1"/>
  <c r="BR31" i="1" s="1"/>
  <c r="BP30" i="1"/>
  <c r="BR30" i="1" s="1"/>
  <c r="BP29" i="1"/>
  <c r="BR29" i="1" s="1"/>
  <c r="BP28" i="1"/>
  <c r="BR28" i="1" s="1"/>
  <c r="BP27" i="1"/>
  <c r="BR27" i="1" s="1"/>
  <c r="BP26" i="1"/>
  <c r="BR26" i="1" s="1"/>
  <c r="BP8" i="1"/>
  <c r="BR8" i="1" s="1"/>
  <c r="BP7" i="1"/>
  <c r="BR7" i="1" s="1"/>
  <c r="BP5" i="1"/>
  <c r="BR5" i="1" s="1"/>
  <c r="BP23" i="1"/>
  <c r="BR23" i="1" s="1"/>
  <c r="BP11" i="1"/>
  <c r="BR11" i="1" s="1"/>
  <c r="BP13" i="1"/>
  <c r="BR13" i="1" s="1"/>
  <c r="BP25" i="1"/>
  <c r="BR25" i="1" s="1"/>
  <c r="BP24" i="1"/>
  <c r="BR24" i="1" s="1"/>
  <c r="BP19" i="1"/>
  <c r="BR19" i="1" s="1"/>
  <c r="BP16" i="1"/>
  <c r="BR16" i="1" s="1"/>
  <c r="BP6" i="1"/>
  <c r="BR6" i="1" s="1"/>
  <c r="BP20" i="1"/>
  <c r="BR20" i="1" s="1"/>
  <c r="BP9" i="1"/>
  <c r="BR9" i="1" s="1"/>
  <c r="BP10" i="1"/>
  <c r="BR10" i="1" s="1"/>
  <c r="BP12" i="1"/>
  <c r="BR12" i="1" s="1"/>
  <c r="BP15" i="1"/>
  <c r="BR15" i="1" s="1"/>
  <c r="BP17" i="1"/>
  <c r="BR17" i="1" s="1"/>
  <c r="BE54" i="1"/>
  <c r="BG54" i="1" s="1"/>
  <c r="BE53" i="1"/>
  <c r="BG53" i="1" s="1"/>
  <c r="BE52" i="1"/>
  <c r="BG52" i="1" s="1"/>
  <c r="BE51" i="1"/>
  <c r="BG51" i="1" s="1"/>
  <c r="BE50" i="1"/>
  <c r="BG50" i="1" s="1"/>
  <c r="BE49" i="1"/>
  <c r="BG49" i="1" s="1"/>
  <c r="BE48" i="1"/>
  <c r="BG48" i="1" s="1"/>
  <c r="BE47" i="1"/>
  <c r="BG47" i="1" s="1"/>
  <c r="BE46" i="1"/>
  <c r="BG46" i="1" s="1"/>
  <c r="BE45" i="1"/>
  <c r="BG45" i="1" s="1"/>
  <c r="BE44" i="1"/>
  <c r="BG44" i="1" s="1"/>
  <c r="BE43" i="1"/>
  <c r="BG43" i="1" s="1"/>
  <c r="BE42" i="1"/>
  <c r="BG42" i="1" s="1"/>
  <c r="BE41" i="1"/>
  <c r="BG41" i="1" s="1"/>
  <c r="BE40" i="1"/>
  <c r="BG40" i="1" s="1"/>
  <c r="BE39" i="1"/>
  <c r="BG39" i="1" s="1"/>
  <c r="BE38" i="1"/>
  <c r="BG38" i="1" s="1"/>
  <c r="BE37" i="1"/>
  <c r="BG37" i="1" s="1"/>
  <c r="BE36" i="1"/>
  <c r="BG36" i="1" s="1"/>
  <c r="BE18" i="1"/>
  <c r="BG18" i="1" s="1"/>
  <c r="BE14" i="1"/>
  <c r="BG14" i="1" s="1"/>
  <c r="BE22" i="1"/>
  <c r="BG22" i="1" s="1"/>
  <c r="BE21" i="1"/>
  <c r="BG21" i="1" s="1"/>
  <c r="BE35" i="1"/>
  <c r="BG35" i="1" s="1"/>
  <c r="BE34" i="1"/>
  <c r="BG34" i="1" s="1"/>
  <c r="BE33" i="1"/>
  <c r="BG33" i="1" s="1"/>
  <c r="BE29" i="1"/>
  <c r="BG29" i="1" s="1"/>
  <c r="BE28" i="1"/>
  <c r="BG28" i="1" s="1"/>
  <c r="BE27" i="1"/>
  <c r="BG27" i="1" s="1"/>
  <c r="BE26" i="1"/>
  <c r="BG26" i="1" s="1"/>
  <c r="BE8" i="1"/>
  <c r="BG8" i="1" s="1"/>
  <c r="BE30" i="1"/>
  <c r="BG30" i="1" s="1"/>
  <c r="BE7" i="1"/>
  <c r="BG7" i="1" s="1"/>
  <c r="BE24" i="1"/>
  <c r="BG24" i="1" s="1"/>
  <c r="BE31" i="1"/>
  <c r="BG31" i="1" s="1"/>
  <c r="BE5" i="1"/>
  <c r="BG5" i="1" s="1"/>
  <c r="BE15" i="1"/>
  <c r="BG15" i="1" s="1"/>
  <c r="BE25" i="1"/>
  <c r="BG25" i="1" s="1"/>
  <c r="BE12" i="1"/>
  <c r="BG12" i="1" s="1"/>
  <c r="BE19" i="1"/>
  <c r="BG19" i="1" s="1"/>
  <c r="BE20" i="1"/>
  <c r="BG20" i="1" s="1"/>
  <c r="BE17" i="1"/>
  <c r="BG17" i="1" s="1"/>
  <c r="BE16" i="1"/>
  <c r="BG16" i="1" s="1"/>
  <c r="BE13" i="1"/>
  <c r="BG13" i="1" s="1"/>
  <c r="BE32" i="1"/>
  <c r="BG32" i="1" s="1"/>
  <c r="BE11" i="1"/>
  <c r="BG11" i="1" s="1"/>
  <c r="BE6" i="1"/>
  <c r="BG6" i="1" s="1"/>
  <c r="BE10" i="1"/>
  <c r="BG10" i="1" s="1"/>
  <c r="BE9" i="1"/>
  <c r="BG9" i="1" s="1"/>
  <c r="BE23" i="1"/>
  <c r="BG23" i="1" s="1"/>
  <c r="AT54" i="1"/>
  <c r="AV54" i="1" s="1"/>
  <c r="AT53" i="1"/>
  <c r="AV53" i="1" s="1"/>
  <c r="AT52" i="1"/>
  <c r="AV52" i="1" s="1"/>
  <c r="AT51" i="1"/>
  <c r="AV51" i="1" s="1"/>
  <c r="AT50" i="1"/>
  <c r="AV50" i="1" s="1"/>
  <c r="AT49" i="1"/>
  <c r="AV49" i="1" s="1"/>
  <c r="AT48" i="1"/>
  <c r="AV48" i="1" s="1"/>
  <c r="AT47" i="1"/>
  <c r="AV47" i="1" s="1"/>
  <c r="AT46" i="1"/>
  <c r="AV46" i="1" s="1"/>
  <c r="AT45" i="1"/>
  <c r="AV45" i="1" s="1"/>
  <c r="AT44" i="1"/>
  <c r="AV44" i="1" s="1"/>
  <c r="AT43" i="1"/>
  <c r="AV43" i="1" s="1"/>
  <c r="AT42" i="1"/>
  <c r="AV42" i="1" s="1"/>
  <c r="AT41" i="1"/>
  <c r="AV41" i="1" s="1"/>
  <c r="AT40" i="1"/>
  <c r="AV40" i="1" s="1"/>
  <c r="AT39" i="1"/>
  <c r="AV39" i="1" s="1"/>
  <c r="AT38" i="1"/>
  <c r="AV38" i="1" s="1"/>
  <c r="AT37" i="1"/>
  <c r="AV37" i="1" s="1"/>
  <c r="AT36" i="1"/>
  <c r="AV36" i="1" s="1"/>
  <c r="AT18" i="1"/>
  <c r="AV18" i="1" s="1"/>
  <c r="AT33" i="1"/>
  <c r="AV33" i="1" s="1"/>
  <c r="AT32" i="1"/>
  <c r="AV32" i="1" s="1"/>
  <c r="AT31" i="1"/>
  <c r="AV31" i="1" s="1"/>
  <c r="AT30" i="1"/>
  <c r="AV30" i="1" s="1"/>
  <c r="AT29" i="1"/>
  <c r="AV29" i="1" s="1"/>
  <c r="AT28" i="1"/>
  <c r="AV28" i="1" s="1"/>
  <c r="AT27" i="1"/>
  <c r="AV27" i="1" s="1"/>
  <c r="AT26" i="1"/>
  <c r="AV26" i="1" s="1"/>
  <c r="AT8" i="1"/>
  <c r="AV8" i="1" s="1"/>
  <c r="AT7" i="1"/>
  <c r="AV7" i="1" s="1"/>
  <c r="AT5" i="1"/>
  <c r="AV5" i="1" s="1"/>
  <c r="AT22" i="1"/>
  <c r="AV22" i="1" s="1"/>
  <c r="AT11" i="1"/>
  <c r="AV11" i="1" s="1"/>
  <c r="AT25" i="1"/>
  <c r="AV25" i="1" s="1"/>
  <c r="AT14" i="1"/>
  <c r="AV14" i="1" s="1"/>
  <c r="AT23" i="1"/>
  <c r="AV23" i="1" s="1"/>
  <c r="AT35" i="1"/>
  <c r="AV35" i="1" s="1"/>
  <c r="AT20" i="1"/>
  <c r="AV20" i="1" s="1"/>
  <c r="AT21" i="1"/>
  <c r="AV21" i="1" s="1"/>
  <c r="AT24" i="1"/>
  <c r="AV24" i="1" s="1"/>
  <c r="AT15" i="1"/>
  <c r="AV15" i="1" s="1"/>
  <c r="AT16" i="1"/>
  <c r="AV16" i="1" s="1"/>
  <c r="AT19" i="1"/>
  <c r="AV19" i="1" s="1"/>
  <c r="AT12" i="1"/>
  <c r="AV12" i="1" s="1"/>
  <c r="AT6" i="1"/>
  <c r="AV6" i="1" s="1"/>
  <c r="AT10" i="1"/>
  <c r="AV10" i="1" s="1"/>
  <c r="AT17" i="1"/>
  <c r="AV17" i="1" s="1"/>
  <c r="AT34" i="1"/>
  <c r="AV34" i="1" s="1"/>
  <c r="AT13" i="1"/>
  <c r="AV13" i="1" s="1"/>
  <c r="AT9" i="1"/>
  <c r="AV9" i="1" s="1"/>
  <c r="AI54" i="1"/>
  <c r="AK54" i="1" s="1"/>
  <c r="AI53" i="1"/>
  <c r="AK53" i="1" s="1"/>
  <c r="AI52" i="1"/>
  <c r="AK52" i="1" s="1"/>
  <c r="AI51" i="1"/>
  <c r="AK51" i="1" s="1"/>
  <c r="AI50" i="1"/>
  <c r="AK50" i="1" s="1"/>
  <c r="AI49" i="1"/>
  <c r="AK49" i="1" s="1"/>
  <c r="AI48" i="1"/>
  <c r="AK48" i="1" s="1"/>
  <c r="AI47" i="1"/>
  <c r="AK47" i="1" s="1"/>
  <c r="AI46" i="1"/>
  <c r="AK46" i="1" s="1"/>
  <c r="AI45" i="1"/>
  <c r="AK45" i="1" s="1"/>
  <c r="AI44" i="1"/>
  <c r="AK44" i="1" s="1"/>
  <c r="AI43" i="1"/>
  <c r="AK43" i="1" s="1"/>
  <c r="AI42" i="1"/>
  <c r="AK42" i="1" s="1"/>
  <c r="AI41" i="1"/>
  <c r="AK41" i="1" s="1"/>
  <c r="AI40" i="1"/>
  <c r="AK40" i="1" s="1"/>
  <c r="AI39" i="1"/>
  <c r="AK39" i="1" s="1"/>
  <c r="AI38" i="1"/>
  <c r="AK38" i="1" s="1"/>
  <c r="AI37" i="1"/>
  <c r="AK37" i="1" s="1"/>
  <c r="AI36" i="1"/>
  <c r="AK36" i="1" s="1"/>
  <c r="AI32" i="1"/>
  <c r="AK32" i="1" s="1"/>
  <c r="AI31" i="1"/>
  <c r="AK31" i="1" s="1"/>
  <c r="AI30" i="1"/>
  <c r="AK30" i="1" s="1"/>
  <c r="AI29" i="1"/>
  <c r="AK29" i="1" s="1"/>
  <c r="AI28" i="1"/>
  <c r="AK28" i="1" s="1"/>
  <c r="AI27" i="1"/>
  <c r="AK27" i="1" s="1"/>
  <c r="AI26" i="1"/>
  <c r="AK26" i="1" s="1"/>
  <c r="AI8" i="1"/>
  <c r="AK8" i="1" s="1"/>
  <c r="AI7" i="1"/>
  <c r="AK7" i="1" s="1"/>
  <c r="AI5" i="1"/>
  <c r="AK5" i="1" s="1"/>
  <c r="AI11" i="1"/>
  <c r="AK11" i="1" s="1"/>
  <c r="AI23" i="1"/>
  <c r="AK23" i="1" s="1"/>
  <c r="AI14" i="1"/>
  <c r="AK14" i="1" s="1"/>
  <c r="AI25" i="1"/>
  <c r="AK25" i="1" s="1"/>
  <c r="AI24" i="1"/>
  <c r="AK24" i="1" s="1"/>
  <c r="AI18" i="1"/>
  <c r="AK18" i="1" s="1"/>
  <c r="AI10" i="1"/>
  <c r="AK10" i="1" s="1"/>
  <c r="AI21" i="1"/>
  <c r="AK21" i="1" s="1"/>
  <c r="AI20" i="1"/>
  <c r="AK20" i="1" s="1"/>
  <c r="AI22" i="1"/>
  <c r="AK22" i="1" s="1"/>
  <c r="AI19" i="1"/>
  <c r="AK19" i="1" s="1"/>
  <c r="AI17" i="1"/>
  <c r="AK17" i="1" s="1"/>
  <c r="AI16" i="1"/>
  <c r="AK16" i="1" s="1"/>
  <c r="AI6" i="1"/>
  <c r="AK6" i="1" s="1"/>
  <c r="AI12" i="1"/>
  <c r="AK12" i="1" s="1"/>
  <c r="AI33" i="1"/>
  <c r="AK33" i="1" s="1"/>
  <c r="AI13" i="1"/>
  <c r="AK13" i="1" s="1"/>
  <c r="AI34" i="1"/>
  <c r="AK34" i="1" s="1"/>
  <c r="AI35" i="1"/>
  <c r="AK35" i="1" s="1"/>
  <c r="AI15" i="1"/>
  <c r="AK15" i="1" s="1"/>
  <c r="AI9" i="1"/>
  <c r="AK9" i="1" s="1"/>
  <c r="X54" i="1"/>
  <c r="Z54" i="1" s="1"/>
  <c r="X53" i="1"/>
  <c r="Z53" i="1" s="1"/>
  <c r="X52" i="1"/>
  <c r="Z52" i="1" s="1"/>
  <c r="X51" i="1"/>
  <c r="Z51" i="1" s="1"/>
  <c r="X50" i="1"/>
  <c r="Z50" i="1" s="1"/>
  <c r="X49" i="1"/>
  <c r="Z49" i="1" s="1"/>
  <c r="X48" i="1"/>
  <c r="Z48" i="1" s="1"/>
  <c r="X47" i="1"/>
  <c r="Z47" i="1" s="1"/>
  <c r="X46" i="1"/>
  <c r="Z46" i="1" s="1"/>
  <c r="X45" i="1"/>
  <c r="Z45" i="1" s="1"/>
  <c r="X44" i="1"/>
  <c r="Z44" i="1" s="1"/>
  <c r="X43" i="1"/>
  <c r="Z43" i="1" s="1"/>
  <c r="X42" i="1"/>
  <c r="Z42" i="1" s="1"/>
  <c r="X41" i="1"/>
  <c r="Z41" i="1" s="1"/>
  <c r="X40" i="1"/>
  <c r="Z40" i="1" s="1"/>
  <c r="X39" i="1"/>
  <c r="Z39" i="1" s="1"/>
  <c r="X38" i="1"/>
  <c r="Z38" i="1" s="1"/>
  <c r="X37" i="1"/>
  <c r="Z37" i="1" s="1"/>
  <c r="X36" i="1"/>
  <c r="Z36" i="1" s="1"/>
  <c r="X32" i="1"/>
  <c r="Z32" i="1" s="1"/>
  <c r="X31" i="1"/>
  <c r="Z31" i="1" s="1"/>
  <c r="X30" i="1"/>
  <c r="Z30" i="1" s="1"/>
  <c r="X29" i="1"/>
  <c r="Z29" i="1" s="1"/>
  <c r="X28" i="1"/>
  <c r="Z28" i="1" s="1"/>
  <c r="X27" i="1"/>
  <c r="Z27" i="1" s="1"/>
  <c r="X26" i="1"/>
  <c r="Z26" i="1" s="1"/>
  <c r="X8" i="1"/>
  <c r="Z8" i="1" s="1"/>
  <c r="X7" i="1"/>
  <c r="Z7" i="1" s="1"/>
  <c r="X5" i="1"/>
  <c r="Z5" i="1" s="1"/>
  <c r="X11" i="1"/>
  <c r="Z11" i="1" s="1"/>
  <c r="X23" i="1"/>
  <c r="Z23" i="1" s="1"/>
  <c r="X14" i="1"/>
  <c r="Z14" i="1" s="1"/>
  <c r="X25" i="1"/>
  <c r="Z25" i="1" s="1"/>
  <c r="X24" i="1"/>
  <c r="Z24" i="1" s="1"/>
  <c r="X18" i="1"/>
  <c r="Z18" i="1" s="1"/>
  <c r="X10" i="1"/>
  <c r="Z10" i="1" s="1"/>
  <c r="X21" i="1"/>
  <c r="Z21" i="1" s="1"/>
  <c r="X20" i="1"/>
  <c r="Z20" i="1" s="1"/>
  <c r="X22" i="1"/>
  <c r="Z22" i="1" s="1"/>
  <c r="X19" i="1"/>
  <c r="Z19" i="1" s="1"/>
  <c r="X17" i="1"/>
  <c r="Z17" i="1" s="1"/>
  <c r="X16" i="1"/>
  <c r="Z16" i="1" s="1"/>
  <c r="X6" i="1"/>
  <c r="Z6" i="1" s="1"/>
  <c r="X12" i="1"/>
  <c r="Z12" i="1" s="1"/>
  <c r="X33" i="1"/>
  <c r="Z33" i="1" s="1"/>
  <c r="X13" i="1"/>
  <c r="Z13" i="1" s="1"/>
  <c r="X34" i="1"/>
  <c r="Z34" i="1" s="1"/>
  <c r="X35" i="1"/>
  <c r="Z35" i="1" s="1"/>
  <c r="X15" i="1"/>
  <c r="Z15" i="1" s="1"/>
  <c r="X9" i="1"/>
  <c r="Z9" i="1" s="1"/>
  <c r="M9" i="1"/>
  <c r="O9" i="1" s="1"/>
  <c r="M54" i="1"/>
  <c r="O54" i="1" s="1"/>
  <c r="M53" i="1"/>
  <c r="M52" i="1"/>
  <c r="O52" i="1" s="1"/>
  <c r="M51" i="1"/>
  <c r="M50" i="1"/>
  <c r="O50" i="1" s="1"/>
  <c r="M49" i="1"/>
  <c r="M48" i="1"/>
  <c r="O48" i="1" s="1"/>
  <c r="M47" i="1"/>
  <c r="M46" i="1"/>
  <c r="O46" i="1" s="1"/>
  <c r="M45" i="1"/>
  <c r="M44" i="1"/>
  <c r="O44" i="1" s="1"/>
  <c r="M43" i="1"/>
  <c r="M42" i="1"/>
  <c r="O42" i="1" s="1"/>
  <c r="M41" i="1"/>
  <c r="M40" i="1"/>
  <c r="O40" i="1" s="1"/>
  <c r="M39" i="1"/>
  <c r="O39" i="1" s="1"/>
  <c r="M38" i="1"/>
  <c r="O38" i="1" s="1"/>
  <c r="M37" i="1"/>
  <c r="O37" i="1" s="1"/>
  <c r="M36" i="1"/>
  <c r="O36" i="1" s="1"/>
  <c r="M35" i="1"/>
  <c r="O35" i="1" s="1"/>
  <c r="M34" i="1"/>
  <c r="O34" i="1" s="1"/>
  <c r="M33" i="1"/>
  <c r="O33" i="1" s="1"/>
  <c r="M32" i="1"/>
  <c r="O32" i="1" s="1"/>
  <c r="M31" i="1"/>
  <c r="O31" i="1" s="1"/>
  <c r="M30" i="1"/>
  <c r="O30" i="1" s="1"/>
  <c r="M29" i="1"/>
  <c r="O29" i="1" s="1"/>
  <c r="M28" i="1"/>
  <c r="O28" i="1" s="1"/>
  <c r="M27" i="1"/>
  <c r="O27" i="1" s="1"/>
  <c r="M26" i="1"/>
  <c r="O26" i="1" s="1"/>
  <c r="M8" i="1"/>
  <c r="O8" i="1" s="1"/>
  <c r="M7" i="1"/>
  <c r="O7" i="1" s="1"/>
  <c r="M18" i="1"/>
  <c r="O18" i="1" s="1"/>
  <c r="M5" i="1"/>
  <c r="O5" i="1" s="1"/>
  <c r="M16" i="1"/>
  <c r="O16" i="1" s="1"/>
  <c r="M12" i="1"/>
  <c r="O12" i="1" s="1"/>
  <c r="M20" i="1"/>
  <c r="O20" i="1" s="1"/>
  <c r="M14" i="1"/>
  <c r="O14" i="1" s="1"/>
  <c r="M17" i="1"/>
  <c r="O17" i="1" s="1"/>
  <c r="M10" i="1"/>
  <c r="O10" i="1" s="1"/>
  <c r="M15" i="1"/>
  <c r="O15" i="1" s="1"/>
  <c r="M25" i="1"/>
  <c r="O25" i="1" s="1"/>
  <c r="M11" i="1"/>
  <c r="O11" i="1" s="1"/>
  <c r="M13" i="1"/>
  <c r="O13" i="1" s="1"/>
  <c r="M23" i="1"/>
  <c r="O23" i="1" s="1"/>
  <c r="M21" i="1"/>
  <c r="O21" i="1" s="1"/>
  <c r="M19" i="1"/>
  <c r="O19" i="1" s="1"/>
  <c r="M22" i="1"/>
  <c r="O22" i="1" s="1"/>
  <c r="M6" i="1"/>
  <c r="O6" i="1" s="1"/>
  <c r="M24" i="1"/>
  <c r="O24" i="1" s="1"/>
  <c r="M54" i="2"/>
  <c r="O54" i="2" s="1"/>
  <c r="M53" i="2"/>
  <c r="M52" i="2"/>
  <c r="M23" i="2"/>
  <c r="M50" i="2"/>
  <c r="O50" i="2" s="1"/>
  <c r="M49" i="2"/>
  <c r="O49" i="2" s="1"/>
  <c r="M48" i="2"/>
  <c r="O48" i="2" s="1"/>
  <c r="M47" i="2"/>
  <c r="O47" i="2" s="1"/>
  <c r="M46" i="2"/>
  <c r="O46" i="2" s="1"/>
  <c r="M45" i="2"/>
  <c r="O45" i="2" s="1"/>
  <c r="M44" i="2"/>
  <c r="O44" i="2" s="1"/>
  <c r="M43" i="2"/>
  <c r="O43" i="2" s="1"/>
  <c r="M42" i="2"/>
  <c r="O42" i="2" s="1"/>
  <c r="M41" i="2"/>
  <c r="M40" i="2"/>
  <c r="O40" i="2" s="1"/>
  <c r="M39" i="2"/>
  <c r="O39" i="2" s="1"/>
  <c r="M38" i="2"/>
  <c r="O38" i="2" s="1"/>
  <c r="M37" i="2"/>
  <c r="M36" i="2"/>
  <c r="O36" i="2" s="1"/>
  <c r="M35" i="2"/>
  <c r="O35" i="2" s="1"/>
  <c r="M34" i="2"/>
  <c r="O34" i="2" s="1"/>
  <c r="M33" i="2"/>
  <c r="O33" i="2" s="1"/>
  <c r="M32" i="2"/>
  <c r="O32" i="2" s="1"/>
  <c r="M31" i="2"/>
  <c r="O31" i="2" s="1"/>
  <c r="M30" i="2"/>
  <c r="O30" i="2" s="1"/>
  <c r="M29" i="2"/>
  <c r="M28" i="2"/>
  <c r="M27" i="2"/>
  <c r="O27" i="2" s="1"/>
  <c r="M26" i="2"/>
  <c r="O26" i="2" s="1"/>
  <c r="M11" i="2"/>
  <c r="O11" i="2" s="1"/>
  <c r="M9" i="2"/>
  <c r="O9" i="2" s="1"/>
  <c r="M14" i="2"/>
  <c r="O14" i="2" s="1"/>
  <c r="M25" i="2"/>
  <c r="O21" i="2" s="1"/>
  <c r="M15" i="2"/>
  <c r="O15" i="2" s="1"/>
  <c r="M51" i="2"/>
  <c r="M20" i="2"/>
  <c r="O20" i="2" s="1"/>
  <c r="M22" i="2"/>
  <c r="M8" i="2"/>
  <c r="O8" i="2" s="1"/>
  <c r="M21" i="2"/>
  <c r="M19" i="2"/>
  <c r="O19" i="2" s="1"/>
  <c r="M18" i="2"/>
  <c r="O18" i="2" s="1"/>
  <c r="M24" i="2"/>
  <c r="M17" i="2"/>
  <c r="O17" i="2" s="1"/>
  <c r="M10" i="2"/>
  <c r="O10" i="2" s="1"/>
  <c r="M6" i="2"/>
  <c r="O6" i="2" s="1"/>
  <c r="M16" i="2"/>
  <c r="O16" i="2" s="1"/>
  <c r="M12" i="2"/>
  <c r="O12" i="2" s="1"/>
  <c r="M13" i="2"/>
  <c r="O13" i="2" s="1"/>
  <c r="M7" i="2"/>
  <c r="O7" i="2" s="1"/>
  <c r="M5" i="2"/>
  <c r="O5" i="2" s="1"/>
  <c r="O53" i="2"/>
  <c r="O41" i="2"/>
  <c r="O37" i="2"/>
  <c r="O29" i="2"/>
  <c r="O28" i="2"/>
  <c r="CV54" i="1"/>
  <c r="CV53" i="1"/>
  <c r="CV52" i="1"/>
  <c r="CV51" i="1"/>
  <c r="CV50" i="1"/>
  <c r="CV49" i="1"/>
  <c r="CV48" i="1"/>
  <c r="CV47" i="1"/>
  <c r="CV46" i="1"/>
  <c r="CV45" i="1"/>
  <c r="CV44" i="1"/>
  <c r="CV43" i="1"/>
  <c r="CV42" i="1"/>
  <c r="CV41" i="1"/>
  <c r="CV40" i="1"/>
  <c r="CV39" i="1"/>
  <c r="CV38" i="1"/>
  <c r="CV37" i="1"/>
  <c r="CV36" i="1"/>
  <c r="CV35" i="1"/>
  <c r="CV34" i="1"/>
  <c r="CV33" i="1"/>
  <c r="CV32" i="1"/>
  <c r="CV31" i="1"/>
  <c r="CV30" i="1"/>
  <c r="CV29" i="1"/>
  <c r="CV28" i="1"/>
  <c r="CV27" i="1"/>
  <c r="CV26" i="1"/>
  <c r="CV25" i="1"/>
  <c r="CV24" i="1"/>
  <c r="CV23" i="1"/>
  <c r="CV17" i="1"/>
  <c r="CV16" i="1"/>
  <c r="CV22" i="1"/>
  <c r="CV6" i="1"/>
  <c r="CV19" i="1"/>
  <c r="CV20" i="1"/>
  <c r="CV9" i="1"/>
  <c r="CV5" i="1"/>
  <c r="CV12" i="1"/>
  <c r="CV10" i="1"/>
  <c r="CV18" i="1"/>
  <c r="CV7" i="1"/>
  <c r="CV14" i="1"/>
  <c r="CV15" i="1"/>
  <c r="CV21" i="1"/>
  <c r="CV13" i="1"/>
  <c r="CV8" i="1"/>
  <c r="CV11" i="1"/>
  <c r="CK54" i="1"/>
  <c r="CK53" i="1"/>
  <c r="CK52" i="1"/>
  <c r="CK51" i="1"/>
  <c r="CK50" i="1"/>
  <c r="CK49" i="1"/>
  <c r="CK48" i="1"/>
  <c r="CK47" i="1"/>
  <c r="CK46" i="1"/>
  <c r="CK45" i="1"/>
  <c r="CK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K31" i="1"/>
  <c r="CK30" i="1"/>
  <c r="CK29" i="1"/>
  <c r="CK28" i="1"/>
  <c r="CK27" i="1"/>
  <c r="CK26" i="1"/>
  <c r="CK8" i="1"/>
  <c r="CK7" i="1"/>
  <c r="CK5" i="1"/>
  <c r="CK20" i="1"/>
  <c r="CK19" i="1"/>
  <c r="CK25" i="1"/>
  <c r="CK6" i="1"/>
  <c r="CK22" i="1"/>
  <c r="CK23" i="1"/>
  <c r="CK12" i="1"/>
  <c r="CK11" i="1"/>
  <c r="CK15" i="1"/>
  <c r="CK13" i="1"/>
  <c r="CK21" i="1"/>
  <c r="CK10" i="1"/>
  <c r="CK17" i="1"/>
  <c r="CK14" i="1"/>
  <c r="CK24" i="1"/>
  <c r="CK16" i="1"/>
  <c r="CK9" i="1"/>
  <c r="CK18" i="1"/>
  <c r="BZ54" i="1"/>
  <c r="BZ53" i="1"/>
  <c r="BZ52" i="1"/>
  <c r="BZ51" i="1"/>
  <c r="BZ50" i="1"/>
  <c r="BZ49" i="1"/>
  <c r="BZ48" i="1"/>
  <c r="BZ47" i="1"/>
  <c r="BZ46" i="1"/>
  <c r="BZ45" i="1"/>
  <c r="BZ44" i="1"/>
  <c r="BZ43" i="1"/>
  <c r="BZ42" i="1"/>
  <c r="BZ41" i="1"/>
  <c r="BZ40" i="1"/>
  <c r="BZ39" i="1"/>
  <c r="BZ38" i="1"/>
  <c r="BZ37" i="1"/>
  <c r="BZ36" i="1"/>
  <c r="BZ35" i="1"/>
  <c r="BZ34" i="1"/>
  <c r="BZ33" i="1"/>
  <c r="BZ32" i="1"/>
  <c r="BZ31" i="1"/>
  <c r="BZ30" i="1"/>
  <c r="BZ29" i="1"/>
  <c r="BZ28" i="1"/>
  <c r="BZ27" i="1"/>
  <c r="BZ26" i="1"/>
  <c r="BZ8" i="1"/>
  <c r="BZ7" i="1"/>
  <c r="BZ5" i="1"/>
  <c r="BZ20" i="1"/>
  <c r="BZ19" i="1"/>
  <c r="BZ25" i="1"/>
  <c r="BZ9" i="1"/>
  <c r="BZ6" i="1"/>
  <c r="BZ10" i="1"/>
  <c r="BZ23" i="1"/>
  <c r="BZ12" i="1"/>
  <c r="BZ24" i="1"/>
  <c r="BZ22" i="1"/>
  <c r="BZ17" i="1"/>
  <c r="BZ11" i="1"/>
  <c r="BZ16" i="1"/>
  <c r="BZ14" i="1"/>
  <c r="BZ18" i="1"/>
  <c r="BZ13" i="1"/>
  <c r="BZ15" i="1"/>
  <c r="BZ21" i="1"/>
  <c r="BO54" i="1"/>
  <c r="BO53" i="1"/>
  <c r="BO52" i="1"/>
  <c r="BO51" i="1"/>
  <c r="BO50" i="1"/>
  <c r="BO49" i="1"/>
  <c r="BO48" i="1"/>
  <c r="BO47" i="1"/>
  <c r="BO46" i="1"/>
  <c r="BO45" i="1"/>
  <c r="BO44" i="1"/>
  <c r="BO43" i="1"/>
  <c r="BO42" i="1"/>
  <c r="BO41" i="1"/>
  <c r="BO40" i="1"/>
  <c r="BO39" i="1"/>
  <c r="BO38" i="1"/>
  <c r="BO37" i="1"/>
  <c r="BO36" i="1"/>
  <c r="BO18" i="1"/>
  <c r="BO14" i="1"/>
  <c r="BO22" i="1"/>
  <c r="BO21" i="1"/>
  <c r="BO35" i="1"/>
  <c r="BO34" i="1"/>
  <c r="BO33" i="1"/>
  <c r="BO32" i="1"/>
  <c r="BO31" i="1"/>
  <c r="BO30" i="1"/>
  <c r="BO29" i="1"/>
  <c r="BO28" i="1"/>
  <c r="BO27" i="1"/>
  <c r="BO26" i="1"/>
  <c r="BO8" i="1"/>
  <c r="BO7" i="1"/>
  <c r="BO5" i="1"/>
  <c r="BO11" i="1"/>
  <c r="BO16" i="1"/>
  <c r="BO9" i="1"/>
  <c r="BO17" i="1"/>
  <c r="BO6" i="1"/>
  <c r="BO23" i="1"/>
  <c r="BO13" i="1"/>
  <c r="BO20" i="1"/>
  <c r="BO24" i="1"/>
  <c r="BO10" i="1"/>
  <c r="BO19" i="1"/>
  <c r="BO25" i="1"/>
  <c r="BO15" i="1"/>
  <c r="BO12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18" i="1"/>
  <c r="BD14" i="1"/>
  <c r="BD22" i="1"/>
  <c r="BD21" i="1"/>
  <c r="BD35" i="1"/>
  <c r="BD34" i="1"/>
  <c r="BD33" i="1"/>
  <c r="BD29" i="1"/>
  <c r="BD28" i="1"/>
  <c r="BD27" i="1"/>
  <c r="BD26" i="1"/>
  <c r="BD8" i="1"/>
  <c r="BD30" i="1"/>
  <c r="BD7" i="1"/>
  <c r="BD24" i="1"/>
  <c r="BD31" i="1"/>
  <c r="BD5" i="1"/>
  <c r="BD25" i="1"/>
  <c r="BD16" i="1"/>
  <c r="BD11" i="1"/>
  <c r="BD23" i="1"/>
  <c r="BD13" i="1"/>
  <c r="BD15" i="1"/>
  <c r="BD12" i="1"/>
  <c r="BD32" i="1"/>
  <c r="BD20" i="1"/>
  <c r="BD6" i="1"/>
  <c r="BD17" i="1"/>
  <c r="BD19" i="1"/>
  <c r="BD9" i="1"/>
  <c r="BD10" i="1"/>
  <c r="AS54" i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18" i="1"/>
  <c r="AS33" i="1"/>
  <c r="AS32" i="1"/>
  <c r="AS31" i="1"/>
  <c r="AS30" i="1"/>
  <c r="AS29" i="1"/>
  <c r="AS28" i="1"/>
  <c r="AS27" i="1"/>
  <c r="AS26" i="1"/>
  <c r="AS8" i="1"/>
  <c r="AS7" i="1"/>
  <c r="AS5" i="1"/>
  <c r="AS22" i="1"/>
  <c r="AS11" i="1"/>
  <c r="AS35" i="1"/>
  <c r="AS25" i="1"/>
  <c r="AS14" i="1"/>
  <c r="AS23" i="1"/>
  <c r="AS21" i="1"/>
  <c r="AS24" i="1"/>
  <c r="AS16" i="1"/>
  <c r="AS19" i="1"/>
  <c r="AS34" i="1"/>
  <c r="AS6" i="1"/>
  <c r="AS12" i="1"/>
  <c r="AS20" i="1"/>
  <c r="AS9" i="1"/>
  <c r="AS15" i="1"/>
  <c r="AS17" i="1"/>
  <c r="AS13" i="1"/>
  <c r="AS10" i="1"/>
  <c r="O24" i="2" l="1"/>
  <c r="O51" i="2"/>
  <c r="O25" i="2"/>
  <c r="O52" i="2"/>
  <c r="O23" i="2"/>
  <c r="O22" i="2"/>
  <c r="CU55" i="1"/>
  <c r="CJ55" i="1"/>
  <c r="BY55" i="1"/>
  <c r="BN55" i="1"/>
  <c r="BC55" i="1"/>
  <c r="AR55" i="1"/>
  <c r="AG55" i="1"/>
  <c r="V55" i="1"/>
  <c r="K55" i="1"/>
  <c r="DA55" i="1" l="1"/>
  <c r="C1" i="5"/>
  <c r="L5" i="5"/>
  <c r="K5" i="5"/>
  <c r="J5" i="5"/>
  <c r="I5" i="5"/>
  <c r="H5" i="5"/>
  <c r="G5" i="5"/>
  <c r="F5" i="5"/>
  <c r="E5" i="5"/>
  <c r="D5" i="5"/>
  <c r="C5" i="5"/>
  <c r="N24" i="5"/>
  <c r="N22" i="5"/>
  <c r="N20" i="5"/>
  <c r="N18" i="5"/>
  <c r="N16" i="5"/>
  <c r="N12" i="5"/>
  <c r="N10" i="5"/>
  <c r="N8" i="5"/>
  <c r="M24" i="5"/>
  <c r="M22" i="5"/>
  <c r="M20" i="5"/>
  <c r="M18" i="5"/>
  <c r="M16" i="5"/>
  <c r="C1" i="4"/>
  <c r="C1" i="2"/>
  <c r="A1" i="3"/>
  <c r="D65" i="3"/>
  <c r="F65" i="3" s="1"/>
  <c r="B65" i="3"/>
  <c r="D64" i="3"/>
  <c r="F64" i="3" s="1"/>
  <c r="B64" i="3"/>
  <c r="D63" i="3"/>
  <c r="F63" i="3" s="1"/>
  <c r="B63" i="3"/>
  <c r="D62" i="3"/>
  <c r="F62" i="3" s="1"/>
  <c r="B62" i="3"/>
  <c r="D61" i="3"/>
  <c r="F61" i="3" s="1"/>
  <c r="B61" i="3"/>
  <c r="D60" i="3"/>
  <c r="F60" i="3" s="1"/>
  <c r="B60" i="3"/>
  <c r="D59" i="3"/>
  <c r="B59" i="3"/>
  <c r="D58" i="3"/>
  <c r="F58" i="3" s="1"/>
  <c r="B58" i="3"/>
  <c r="D57" i="3"/>
  <c r="F57" i="3" s="1"/>
  <c r="B57" i="3"/>
  <c r="D56" i="3"/>
  <c r="F56" i="3" s="1"/>
  <c r="B56" i="3"/>
  <c r="D55" i="3"/>
  <c r="B55" i="3"/>
  <c r="D54" i="3"/>
  <c r="B54" i="3"/>
  <c r="D53" i="3"/>
  <c r="F53" i="3" s="1"/>
  <c r="B53" i="3"/>
  <c r="D52" i="3"/>
  <c r="F52" i="3" s="1"/>
  <c r="B52" i="3"/>
  <c r="D51" i="3"/>
  <c r="F51" i="3" s="1"/>
  <c r="B51" i="3"/>
  <c r="D50" i="3"/>
  <c r="F50" i="3" s="1"/>
  <c r="B50" i="3"/>
  <c r="D49" i="3"/>
  <c r="F49" i="3" s="1"/>
  <c r="B49" i="3"/>
  <c r="D48" i="3"/>
  <c r="F48" i="3" s="1"/>
  <c r="B48" i="3"/>
  <c r="D47" i="3"/>
  <c r="B47" i="3"/>
  <c r="D46" i="3"/>
  <c r="F46" i="3" s="1"/>
  <c r="B46" i="3"/>
  <c r="D45" i="3"/>
  <c r="F45" i="3" s="1"/>
  <c r="B45" i="3"/>
  <c r="D44" i="3"/>
  <c r="F44" i="3" s="1"/>
  <c r="B44" i="3"/>
  <c r="D43" i="3"/>
  <c r="F43" i="3" s="1"/>
  <c r="B43" i="3"/>
  <c r="D42" i="3"/>
  <c r="F42" i="3" s="1"/>
  <c r="B42" i="3"/>
  <c r="D41" i="3"/>
  <c r="F41" i="3" s="1"/>
  <c r="B41" i="3"/>
  <c r="D40" i="3"/>
  <c r="B40" i="3"/>
  <c r="D39" i="3"/>
  <c r="B39" i="3"/>
  <c r="D38" i="3"/>
  <c r="B38" i="3"/>
  <c r="D37" i="3"/>
  <c r="F37" i="3" s="1"/>
  <c r="B37" i="3"/>
  <c r="D36" i="3"/>
  <c r="F36" i="3" s="1"/>
  <c r="B36" i="3"/>
  <c r="D35" i="3"/>
  <c r="F35" i="3" s="1"/>
  <c r="B35" i="3"/>
  <c r="D34" i="3"/>
  <c r="F34" i="3" s="1"/>
  <c r="B34" i="3"/>
  <c r="D33" i="3"/>
  <c r="F33" i="3" s="1"/>
  <c r="B33" i="3"/>
  <c r="D32" i="3"/>
  <c r="B32" i="3"/>
  <c r="D31" i="3"/>
  <c r="F31" i="3" s="1"/>
  <c r="B31" i="3"/>
  <c r="D30" i="3"/>
  <c r="F30" i="3" s="1"/>
  <c r="B30" i="3"/>
  <c r="D29" i="3"/>
  <c r="F29" i="3" s="1"/>
  <c r="B29" i="3"/>
  <c r="D28" i="3"/>
  <c r="F28" i="3" s="1"/>
  <c r="B28" i="3"/>
  <c r="D27" i="3"/>
  <c r="F27" i="3" s="1"/>
  <c r="B27" i="3"/>
  <c r="D26" i="3"/>
  <c r="B26" i="3"/>
  <c r="D25" i="3"/>
  <c r="F25" i="3" s="1"/>
  <c r="B25" i="3"/>
  <c r="D24" i="3"/>
  <c r="F24" i="3" s="1"/>
  <c r="B24" i="3"/>
  <c r="D23" i="3"/>
  <c r="F23" i="3" s="1"/>
  <c r="B23" i="3"/>
  <c r="D22" i="3"/>
  <c r="F22" i="3" s="1"/>
  <c r="B22" i="3"/>
  <c r="D21" i="3"/>
  <c r="F21" i="3" s="1"/>
  <c r="B21" i="3"/>
  <c r="D20" i="3"/>
  <c r="F20" i="3" s="1"/>
  <c r="B20" i="3"/>
  <c r="D19" i="3"/>
  <c r="F19" i="3" s="1"/>
  <c r="B19" i="3"/>
  <c r="D18" i="3"/>
  <c r="F18" i="3" s="1"/>
  <c r="B18" i="3"/>
  <c r="D17" i="3"/>
  <c r="F17" i="3" s="1"/>
  <c r="B17" i="3"/>
  <c r="D16" i="3"/>
  <c r="F16" i="3" s="1"/>
  <c r="B16" i="3"/>
  <c r="D15" i="3"/>
  <c r="F15" i="3" s="1"/>
  <c r="B15" i="3"/>
  <c r="D14" i="3"/>
  <c r="F14" i="3" s="1"/>
  <c r="B14" i="3"/>
  <c r="D13" i="3"/>
  <c r="F13" i="3" s="1"/>
  <c r="B13" i="3"/>
  <c r="D12" i="3"/>
  <c r="F12" i="3" s="1"/>
  <c r="B12" i="3"/>
  <c r="D11" i="3"/>
  <c r="F11" i="3" s="1"/>
  <c r="B11" i="3"/>
  <c r="D10" i="3"/>
  <c r="F10" i="3" s="1"/>
  <c r="B10" i="3"/>
  <c r="D9" i="3"/>
  <c r="F9" i="3" s="1"/>
  <c r="B9" i="3"/>
  <c r="F8" i="3"/>
  <c r="F7" i="3"/>
  <c r="F6" i="3"/>
  <c r="F5" i="3"/>
  <c r="F32" i="3"/>
  <c r="F38" i="3"/>
  <c r="F39" i="3"/>
  <c r="F54" i="3"/>
  <c r="F55" i="3"/>
  <c r="F26" i="3"/>
  <c r="F4" i="3"/>
  <c r="F59" i="3"/>
  <c r="F47" i="3"/>
  <c r="F40" i="3"/>
  <c r="L52" i="2"/>
  <c r="L23" i="2"/>
  <c r="L48" i="2"/>
  <c r="L41" i="2"/>
  <c r="L39" i="2"/>
  <c r="L36" i="2"/>
  <c r="L25" i="2"/>
  <c r="L20" i="2"/>
  <c r="L19" i="2"/>
  <c r="L5" i="2"/>
  <c r="L48" i="1"/>
  <c r="L46" i="1"/>
  <c r="L40" i="1"/>
  <c r="L36" i="1"/>
  <c r="L33" i="1"/>
  <c r="L32" i="1"/>
  <c r="L7" i="1"/>
  <c r="L24" i="1"/>
  <c r="L21" i="1"/>
  <c r="L23" i="1"/>
  <c r="AH48" i="1"/>
  <c r="AH40" i="1"/>
  <c r="AH23" i="1"/>
  <c r="AH12" i="1"/>
  <c r="W53" i="1"/>
  <c r="W37" i="1"/>
  <c r="W30" i="1"/>
  <c r="W21" i="1"/>
  <c r="AH35" i="1"/>
  <c r="L6" i="1"/>
  <c r="H19" i="4" l="1"/>
  <c r="H13" i="4"/>
  <c r="H7" i="4"/>
  <c r="H14" i="4"/>
  <c r="Y41" i="1"/>
  <c r="Y11" i="1"/>
  <c r="W7" i="1"/>
  <c r="W41" i="1"/>
  <c r="W51" i="1"/>
  <c r="H10" i="4"/>
  <c r="W26" i="1"/>
  <c r="W19" i="1"/>
  <c r="W45" i="1"/>
  <c r="W11" i="1"/>
  <c r="N7" i="2"/>
  <c r="L18" i="2"/>
  <c r="N18" i="2"/>
  <c r="N6" i="2"/>
  <c r="L14" i="2"/>
  <c r="N14" i="2"/>
  <c r="L31" i="2"/>
  <c r="N31" i="2"/>
  <c r="L35" i="2"/>
  <c r="N35" i="2"/>
  <c r="L38" i="2"/>
  <c r="N38" i="2"/>
  <c r="N43" i="2"/>
  <c r="N47" i="2"/>
  <c r="N49" i="2"/>
  <c r="L16" i="2"/>
  <c r="N16" i="2"/>
  <c r="N19" i="2"/>
  <c r="N20" i="2"/>
  <c r="L12" i="2"/>
  <c r="N12" i="2"/>
  <c r="L15" i="2"/>
  <c r="N15" i="2"/>
  <c r="L9" i="2"/>
  <c r="N9" i="2"/>
  <c r="N28" i="2"/>
  <c r="L32" i="2"/>
  <c r="N32" i="2"/>
  <c r="N41" i="2"/>
  <c r="L44" i="2"/>
  <c r="L50" i="2"/>
  <c r="N50" i="2"/>
  <c r="N52" i="2"/>
  <c r="H18" i="4"/>
  <c r="N17" i="2"/>
  <c r="L51" i="2"/>
  <c r="N25" i="2"/>
  <c r="L8" i="2"/>
  <c r="N8" i="2"/>
  <c r="L11" i="2"/>
  <c r="N11" i="2"/>
  <c r="L29" i="2"/>
  <c r="N29" i="2"/>
  <c r="N36" i="2"/>
  <c r="N39" i="2"/>
  <c r="L42" i="2"/>
  <c r="N42" i="2"/>
  <c r="N48" i="2"/>
  <c r="L24" i="2"/>
  <c r="N22" i="2"/>
  <c r="L22" i="2"/>
  <c r="N24" i="2"/>
  <c r="N10" i="2"/>
  <c r="N21" i="2"/>
  <c r="L26" i="2"/>
  <c r="N26" i="2"/>
  <c r="L30" i="2"/>
  <c r="L37" i="2"/>
  <c r="N37" i="2"/>
  <c r="N40" i="2"/>
  <c r="L43" i="2"/>
  <c r="L46" i="2"/>
  <c r="N46" i="2"/>
  <c r="L49" i="2"/>
  <c r="N51" i="2"/>
  <c r="N54" i="2"/>
  <c r="H5" i="4"/>
  <c r="L21" i="2"/>
  <c r="N5" i="2"/>
  <c r="AH32" i="1"/>
  <c r="AH10" i="1"/>
  <c r="AH7" i="1"/>
  <c r="AH39" i="1"/>
  <c r="AH13" i="1"/>
  <c r="AH28" i="1"/>
  <c r="AH51" i="1"/>
  <c r="AH19" i="1"/>
  <c r="AH29" i="1"/>
  <c r="W6" i="1"/>
  <c r="W20" i="1"/>
  <c r="W5" i="1"/>
  <c r="W27" i="1"/>
  <c r="W31" i="1"/>
  <c r="W50" i="1"/>
  <c r="W54" i="1"/>
  <c r="W34" i="1"/>
  <c r="W38" i="1"/>
  <c r="W17" i="1"/>
  <c r="W14" i="1"/>
  <c r="W43" i="1"/>
  <c r="W47" i="1"/>
  <c r="W32" i="1"/>
  <c r="W49" i="1"/>
  <c r="N13" i="1"/>
  <c r="N17" i="1"/>
  <c r="N16" i="1"/>
  <c r="N22" i="1"/>
  <c r="N5" i="1"/>
  <c r="N26" i="1"/>
  <c r="N30" i="1"/>
  <c r="N34" i="1"/>
  <c r="N38" i="1"/>
  <c r="N42" i="1"/>
  <c r="N46" i="1"/>
  <c r="N50" i="1"/>
  <c r="N54" i="1"/>
  <c r="N20" i="1"/>
  <c r="N15" i="1"/>
  <c r="N25" i="1"/>
  <c r="L19" i="1"/>
  <c r="N19" i="1"/>
  <c r="N18" i="1"/>
  <c r="N27" i="1"/>
  <c r="N31" i="1"/>
  <c r="L35" i="1"/>
  <c r="N35" i="1"/>
  <c r="N39" i="1"/>
  <c r="N43" i="1"/>
  <c r="N47" i="1"/>
  <c r="L51" i="1"/>
  <c r="N51" i="1"/>
  <c r="L26" i="1"/>
  <c r="N10" i="1"/>
  <c r="N23" i="1"/>
  <c r="N24" i="1"/>
  <c r="N28" i="1"/>
  <c r="N36" i="1"/>
  <c r="N44" i="1"/>
  <c r="N52" i="1"/>
  <c r="L42" i="1"/>
  <c r="L52" i="1"/>
  <c r="N11" i="1"/>
  <c r="N21" i="1"/>
  <c r="L14" i="1"/>
  <c r="N33" i="1"/>
  <c r="L37" i="1"/>
  <c r="N37" i="1"/>
  <c r="N41" i="1"/>
  <c r="L53" i="1"/>
  <c r="N53" i="1"/>
  <c r="L49" i="1"/>
  <c r="AU41" i="1"/>
  <c r="L12" i="1"/>
  <c r="N12" i="1"/>
  <c r="L29" i="1"/>
  <c r="N29" i="1"/>
  <c r="L45" i="1"/>
  <c r="N45" i="1"/>
  <c r="AJ18" i="1"/>
  <c r="AH18" i="1"/>
  <c r="AJ26" i="1"/>
  <c r="AH26" i="1"/>
  <c r="AJ45" i="1"/>
  <c r="AH45" i="1"/>
  <c r="AU28" i="1"/>
  <c r="AU45" i="1"/>
  <c r="W10" i="1"/>
  <c r="W28" i="1"/>
  <c r="AJ16" i="1"/>
  <c r="AH16" i="1"/>
  <c r="AH22" i="1"/>
  <c r="AJ33" i="1"/>
  <c r="AH33" i="1"/>
  <c r="AH15" i="1"/>
  <c r="AH8" i="1"/>
  <c r="AH36" i="1"/>
  <c r="AJ41" i="1"/>
  <c r="AH41" i="1"/>
  <c r="AH44" i="1"/>
  <c r="AH52" i="1"/>
  <c r="L17" i="1"/>
  <c r="L16" i="1"/>
  <c r="H12" i="4"/>
  <c r="H15" i="4"/>
  <c r="H8" i="4"/>
  <c r="H11" i="4"/>
  <c r="H9" i="4"/>
  <c r="H17" i="4"/>
  <c r="I20" i="4"/>
  <c r="H20" i="4" s="1"/>
  <c r="H16" i="4"/>
  <c r="H6" i="4"/>
  <c r="N30" i="2"/>
  <c r="N44" i="2"/>
  <c r="L7" i="2"/>
  <c r="L6" i="2"/>
  <c r="L40" i="2"/>
  <c r="L54" i="2"/>
  <c r="L47" i="2"/>
  <c r="N23" i="2"/>
  <c r="L17" i="2"/>
  <c r="L10" i="2"/>
  <c r="L28" i="2"/>
  <c r="L13" i="2"/>
  <c r="N13" i="2"/>
  <c r="N53" i="2"/>
  <c r="L53" i="2"/>
  <c r="L27" i="2"/>
  <c r="N27" i="2"/>
  <c r="L33" i="2"/>
  <c r="N33" i="2"/>
  <c r="N34" i="2"/>
  <c r="L34" i="2"/>
  <c r="N45" i="2"/>
  <c r="L45" i="2"/>
  <c r="W24" i="1"/>
  <c r="W25" i="1"/>
  <c r="W42" i="1"/>
  <c r="W46" i="1"/>
  <c r="W13" i="1"/>
  <c r="W39" i="1"/>
  <c r="L11" i="1"/>
  <c r="L8" i="1"/>
  <c r="L41" i="1"/>
  <c r="L10" i="1"/>
  <c r="L28" i="1"/>
  <c r="L44" i="1"/>
  <c r="N14" i="1"/>
  <c r="L30" i="1"/>
  <c r="L25" i="1"/>
  <c r="L31" i="1"/>
  <c r="L47" i="1"/>
  <c r="L15" i="1"/>
  <c r="L27" i="1"/>
  <c r="L43" i="1"/>
  <c r="L22" i="1"/>
  <c r="L34" i="1"/>
  <c r="L50" i="1"/>
  <c r="L20" i="1"/>
  <c r="L18" i="1"/>
  <c r="L39" i="1"/>
  <c r="L13" i="1"/>
  <c r="L5" i="1"/>
  <c r="L38" i="1"/>
  <c r="L54" i="1"/>
  <c r="N9" i="1"/>
  <c r="L9" i="1"/>
  <c r="Y26" i="1"/>
  <c r="Y45" i="1"/>
  <c r="Y10" i="1"/>
  <c r="Y19" i="1"/>
  <c r="Y13" i="1"/>
  <c r="Y7" i="1"/>
  <c r="Y28" i="1"/>
  <c r="Y32" i="1"/>
  <c r="Y39" i="1"/>
  <c r="Y51" i="1"/>
  <c r="Y18" i="1"/>
  <c r="Y33" i="1"/>
  <c r="Y35" i="1"/>
  <c r="Y12" i="1"/>
  <c r="Y23" i="1"/>
  <c r="Y8" i="1"/>
  <c r="Y29" i="1"/>
  <c r="Y36" i="1"/>
  <c r="Y40" i="1"/>
  <c r="Y44" i="1"/>
  <c r="Y52" i="1"/>
  <c r="Y22" i="1"/>
  <c r="Y15" i="1"/>
  <c r="Y48" i="1"/>
  <c r="Y16" i="1"/>
  <c r="W35" i="1"/>
  <c r="W22" i="1"/>
  <c r="W12" i="1"/>
  <c r="W15" i="1"/>
  <c r="W23" i="1"/>
  <c r="W8" i="1"/>
  <c r="W29" i="1"/>
  <c r="W36" i="1"/>
  <c r="W40" i="1"/>
  <c r="W44" i="1"/>
  <c r="W48" i="1"/>
  <c r="W52" i="1"/>
  <c r="W9" i="1"/>
  <c r="W16" i="1"/>
  <c r="W18" i="1"/>
  <c r="W33" i="1"/>
  <c r="BF32" i="1" l="1"/>
  <c r="BQ20" i="1"/>
  <c r="BQ29" i="1"/>
  <c r="AU21" i="1"/>
  <c r="Y17" i="1"/>
  <c r="Y46" i="1"/>
  <c r="AJ52" i="1"/>
  <c r="AJ48" i="1"/>
  <c r="AJ12" i="1"/>
  <c r="AU14" i="1"/>
  <c r="BF45" i="1"/>
  <c r="BF33" i="1"/>
  <c r="Y27" i="1"/>
  <c r="AJ19" i="1"/>
  <c r="AJ36" i="1"/>
  <c r="AJ32" i="1"/>
  <c r="AU16" i="1"/>
  <c r="AH11" i="1"/>
  <c r="Y53" i="1"/>
  <c r="Y30" i="1"/>
  <c r="Y47" i="1"/>
  <c r="Y14" i="1"/>
  <c r="Y50" i="1"/>
  <c r="Y38" i="1"/>
  <c r="Y34" i="1"/>
  <c r="Y6" i="1"/>
  <c r="AJ51" i="1"/>
  <c r="AJ28" i="1"/>
  <c r="AJ13" i="1"/>
  <c r="BF41" i="1"/>
  <c r="Y43" i="1"/>
  <c r="Y54" i="1"/>
  <c r="Y20" i="1"/>
  <c r="AJ40" i="1"/>
  <c r="AJ8" i="1"/>
  <c r="Y37" i="1"/>
  <c r="Y42" i="1"/>
  <c r="Y25" i="1"/>
  <c r="AJ23" i="1"/>
  <c r="AJ11" i="1"/>
  <c r="BF26" i="1"/>
  <c r="AU7" i="1"/>
  <c r="Y49" i="1"/>
  <c r="Y21" i="1"/>
  <c r="Y31" i="1"/>
  <c r="Y5" i="1"/>
  <c r="Y24" i="1"/>
  <c r="AJ15" i="1"/>
  <c r="AJ35" i="1"/>
  <c r="AJ39" i="1"/>
  <c r="AJ7" i="1"/>
  <c r="AJ10" i="1"/>
  <c r="AJ44" i="1"/>
  <c r="AJ29" i="1"/>
  <c r="Y9" i="1"/>
  <c r="AU6" i="1"/>
  <c r="AJ22" i="1"/>
  <c r="N49" i="1"/>
  <c r="N8" i="1"/>
  <c r="N48" i="1"/>
  <c r="N40" i="1"/>
  <c r="N32" i="1"/>
  <c r="N7" i="1"/>
  <c r="N6" i="1"/>
  <c r="AU26" i="1" l="1"/>
  <c r="AH24" i="1"/>
  <c r="AH49" i="1"/>
  <c r="AU36" i="1"/>
  <c r="BQ45" i="1"/>
  <c r="AU52" i="1"/>
  <c r="AH17" i="1"/>
  <c r="AU44" i="1"/>
  <c r="AU5" i="1"/>
  <c r="AH42" i="1"/>
  <c r="AH20" i="1"/>
  <c r="AU10" i="1"/>
  <c r="AH34" i="1"/>
  <c r="AH47" i="1"/>
  <c r="AU31" i="1"/>
  <c r="AU23" i="1"/>
  <c r="AU39" i="1"/>
  <c r="AU13" i="1"/>
  <c r="AH5" i="1"/>
  <c r="AH21" i="1"/>
  <c r="AU18" i="1"/>
  <c r="AU24" i="1"/>
  <c r="BQ33" i="1"/>
  <c r="BF31" i="1"/>
  <c r="AU48" i="1"/>
  <c r="AH46" i="1"/>
  <c r="BF12" i="1"/>
  <c r="CB11" i="1"/>
  <c r="BF44" i="1"/>
  <c r="AU34" i="1"/>
  <c r="AH31" i="1"/>
  <c r="BF17" i="1"/>
  <c r="AH27" i="1"/>
  <c r="AU12" i="1"/>
  <c r="CB8" i="1"/>
  <c r="AU27" i="1"/>
  <c r="AH43" i="1"/>
  <c r="AU51" i="1"/>
  <c r="AH50" i="1"/>
  <c r="AH53" i="1"/>
  <c r="AH25" i="1"/>
  <c r="AH37" i="1"/>
  <c r="AU40" i="1"/>
  <c r="AH54" i="1"/>
  <c r="BQ41" i="1"/>
  <c r="AU30" i="1"/>
  <c r="AH6" i="1"/>
  <c r="AH38" i="1"/>
  <c r="AH14" i="1"/>
  <c r="AH30" i="1"/>
  <c r="AH9" i="1"/>
  <c r="AJ14" i="1" l="1"/>
  <c r="BF39" i="1"/>
  <c r="BF36" i="1"/>
  <c r="AJ38" i="1"/>
  <c r="BF13" i="1"/>
  <c r="BF10" i="1"/>
  <c r="CM10" i="1"/>
  <c r="AJ46" i="1"/>
  <c r="BQ7" i="1"/>
  <c r="BF5" i="1"/>
  <c r="BF11" i="1"/>
  <c r="AJ42" i="1"/>
  <c r="AJ30" i="1"/>
  <c r="BF35" i="1"/>
  <c r="AJ37" i="1"/>
  <c r="AJ53" i="1"/>
  <c r="BF51" i="1"/>
  <c r="BF19" i="1"/>
  <c r="AJ21" i="1"/>
  <c r="BF9" i="1"/>
  <c r="AJ47" i="1"/>
  <c r="CB45" i="1"/>
  <c r="AJ6" i="1"/>
  <c r="BF18" i="1"/>
  <c r="AJ5" i="1"/>
  <c r="BF52" i="1"/>
  <c r="AJ24" i="1"/>
  <c r="AJ54" i="1"/>
  <c r="BF29" i="1"/>
  <c r="BQ19" i="1"/>
  <c r="CB41" i="1"/>
  <c r="BF40" i="1"/>
  <c r="AJ25" i="1"/>
  <c r="AJ50" i="1"/>
  <c r="AJ43" i="1"/>
  <c r="CM8" i="1"/>
  <c r="AJ27" i="1"/>
  <c r="AJ31" i="1"/>
  <c r="BQ44" i="1"/>
  <c r="BQ13" i="1"/>
  <c r="BF48" i="1"/>
  <c r="CB29" i="1"/>
  <c r="BF21" i="1"/>
  <c r="AJ34" i="1"/>
  <c r="AJ20" i="1"/>
  <c r="BF8" i="1"/>
  <c r="AJ17" i="1"/>
  <c r="AJ49" i="1"/>
  <c r="BF28" i="1"/>
  <c r="AJ9" i="1"/>
  <c r="BQ28" i="1" l="1"/>
  <c r="AU17" i="1"/>
  <c r="CM29" i="1"/>
  <c r="CB17" i="1"/>
  <c r="AU33" i="1"/>
  <c r="CX25" i="1"/>
  <c r="DA25" i="1"/>
  <c r="CZ25" i="1" s="1"/>
  <c r="AU50" i="1"/>
  <c r="BQ40" i="1"/>
  <c r="CB18" i="1"/>
  <c r="AU54" i="1"/>
  <c r="BQ52" i="1"/>
  <c r="BQ18" i="1"/>
  <c r="CM45" i="1"/>
  <c r="BQ15" i="1"/>
  <c r="BQ25" i="1"/>
  <c r="AU42" i="1"/>
  <c r="AU46" i="1"/>
  <c r="BQ12" i="1"/>
  <c r="AU38" i="1"/>
  <c r="BQ39" i="1"/>
  <c r="AU49" i="1"/>
  <c r="AU53" i="1"/>
  <c r="BQ35" i="1"/>
  <c r="BQ5" i="1"/>
  <c r="BQ31" i="1"/>
  <c r="AU15" i="1"/>
  <c r="AU20" i="1"/>
  <c r="CB44" i="1"/>
  <c r="AU43" i="1"/>
  <c r="BQ32" i="1"/>
  <c r="AU19" i="1"/>
  <c r="AU47" i="1"/>
  <c r="BQ9" i="1"/>
  <c r="CB25" i="1"/>
  <c r="CX7" i="1"/>
  <c r="DA7" i="1"/>
  <c r="CZ7" i="1" s="1"/>
  <c r="BQ6" i="1"/>
  <c r="BQ36" i="1"/>
  <c r="AU22" i="1"/>
  <c r="BQ21" i="1"/>
  <c r="BQ48" i="1"/>
  <c r="AU29" i="1"/>
  <c r="AU11" i="1"/>
  <c r="CM41" i="1"/>
  <c r="AU25" i="1"/>
  <c r="AU8" i="1"/>
  <c r="AU35" i="1"/>
  <c r="BQ51" i="1"/>
  <c r="AU37" i="1"/>
  <c r="AU32" i="1"/>
  <c r="AU9" i="1"/>
  <c r="BF24" i="1" l="1"/>
  <c r="BF7" i="1"/>
  <c r="CB48" i="1"/>
  <c r="CB24" i="1"/>
  <c r="CM25" i="1"/>
  <c r="CB28" i="1"/>
  <c r="CM44" i="1"/>
  <c r="BF20" i="1"/>
  <c r="CB9" i="1"/>
  <c r="CB21" i="1"/>
  <c r="BF42" i="1"/>
  <c r="CB15" i="1"/>
  <c r="CB35" i="1"/>
  <c r="BF54" i="1"/>
  <c r="CB40" i="1"/>
  <c r="CM21" i="1"/>
  <c r="BF6" i="1"/>
  <c r="BF37" i="1"/>
  <c r="BF15" i="1"/>
  <c r="BF30" i="1"/>
  <c r="BF47" i="1"/>
  <c r="BF53" i="1"/>
  <c r="CB39" i="1"/>
  <c r="CB51" i="1"/>
  <c r="BF27" i="1"/>
  <c r="CX41" i="1"/>
  <c r="DA41" i="1"/>
  <c r="CZ41" i="1" s="1"/>
  <c r="BF34" i="1"/>
  <c r="CB32" i="1"/>
  <c r="CB36" i="1"/>
  <c r="CB23" i="1"/>
  <c r="BF16" i="1"/>
  <c r="BF25" i="1"/>
  <c r="CB27" i="1"/>
  <c r="BF38" i="1"/>
  <c r="BF46" i="1"/>
  <c r="CB13" i="1"/>
  <c r="CX45" i="1"/>
  <c r="DA45" i="1"/>
  <c r="CZ45" i="1" s="1"/>
  <c r="CB52" i="1"/>
  <c r="CM24" i="1"/>
  <c r="BF50" i="1"/>
  <c r="BF14" i="1"/>
  <c r="CX29" i="1"/>
  <c r="DA29" i="1"/>
  <c r="CZ29" i="1" s="1"/>
  <c r="CB7" i="1"/>
  <c r="BF22" i="1"/>
  <c r="BF43" i="1"/>
  <c r="CB31" i="1"/>
  <c r="BF49" i="1"/>
  <c r="BF23" i="1"/>
  <c r="CM31" i="1" l="1"/>
  <c r="BQ22" i="1"/>
  <c r="BQ50" i="1"/>
  <c r="CM52" i="1"/>
  <c r="CM16" i="1"/>
  <c r="BQ38" i="1"/>
  <c r="BQ11" i="1"/>
  <c r="CM12" i="1"/>
  <c r="CM32" i="1"/>
  <c r="CM51" i="1"/>
  <c r="BQ53" i="1"/>
  <c r="BQ27" i="1"/>
  <c r="BQ37" i="1"/>
  <c r="CX18" i="1"/>
  <c r="DA18" i="1"/>
  <c r="CZ18" i="1" s="1"/>
  <c r="BQ54" i="1"/>
  <c r="CM9" i="1"/>
  <c r="CM18" i="1"/>
  <c r="BQ24" i="1"/>
  <c r="CM28" i="1"/>
  <c r="CM15" i="1"/>
  <c r="BQ26" i="1"/>
  <c r="BQ49" i="1"/>
  <c r="BQ43" i="1"/>
  <c r="CM7" i="1"/>
  <c r="BQ14" i="1"/>
  <c r="CX21" i="1"/>
  <c r="DA21" i="1"/>
  <c r="CZ21" i="1" s="1"/>
  <c r="BQ46" i="1"/>
  <c r="CM27" i="1"/>
  <c r="BQ16" i="1"/>
  <c r="CM36" i="1"/>
  <c r="BQ34" i="1"/>
  <c r="BQ30" i="1"/>
  <c r="CM39" i="1"/>
  <c r="BQ47" i="1"/>
  <c r="BQ23" i="1"/>
  <c r="CM40" i="1"/>
  <c r="CM35" i="1"/>
  <c r="BQ42" i="1"/>
  <c r="CM6" i="1"/>
  <c r="CX44" i="1"/>
  <c r="DA44" i="1"/>
  <c r="CZ44" i="1" s="1"/>
  <c r="CX22" i="1"/>
  <c r="DA22" i="1"/>
  <c r="CZ22" i="1" s="1"/>
  <c r="CM48" i="1"/>
  <c r="BQ8" i="1"/>
  <c r="BQ10" i="1"/>
  <c r="BQ17" i="1"/>
  <c r="CB14" i="1" l="1"/>
  <c r="CX48" i="1"/>
  <c r="DA48" i="1"/>
  <c r="CZ48" i="1" s="1"/>
  <c r="CB42" i="1"/>
  <c r="CX40" i="1"/>
  <c r="DA40" i="1"/>
  <c r="CZ40" i="1" s="1"/>
  <c r="CB26" i="1"/>
  <c r="CX36" i="1"/>
  <c r="DA36" i="1"/>
  <c r="CZ36" i="1" s="1"/>
  <c r="CX27" i="1"/>
  <c r="DA27" i="1"/>
  <c r="CZ27" i="1" s="1"/>
  <c r="CX24" i="1"/>
  <c r="DA24" i="1"/>
  <c r="CZ24" i="1" s="1"/>
  <c r="CB49" i="1"/>
  <c r="CX12" i="1"/>
  <c r="DA12" i="1"/>
  <c r="CZ12" i="1" s="1"/>
  <c r="CB16" i="1"/>
  <c r="CX8" i="1"/>
  <c r="DA8" i="1"/>
  <c r="CZ8" i="1" s="1"/>
  <c r="CX51" i="1"/>
  <c r="DA51" i="1"/>
  <c r="CZ51" i="1" s="1"/>
  <c r="CX9" i="1"/>
  <c r="DA9" i="1"/>
  <c r="CZ9" i="1" s="1"/>
  <c r="CB38" i="1"/>
  <c r="CX52" i="1"/>
  <c r="DA52" i="1"/>
  <c r="CZ52" i="1" s="1"/>
  <c r="CB33" i="1"/>
  <c r="CB47" i="1"/>
  <c r="CB5" i="1"/>
  <c r="CB19" i="1"/>
  <c r="CX6" i="1"/>
  <c r="DA6" i="1"/>
  <c r="CZ6" i="1" s="1"/>
  <c r="CX35" i="1"/>
  <c r="DA35" i="1"/>
  <c r="CZ35" i="1" s="1"/>
  <c r="CB22" i="1"/>
  <c r="CX39" i="1"/>
  <c r="DA39" i="1"/>
  <c r="CZ39" i="1" s="1"/>
  <c r="CB30" i="1"/>
  <c r="CB10" i="1"/>
  <c r="CB46" i="1"/>
  <c r="CB34" i="1"/>
  <c r="CB43" i="1"/>
  <c r="CB20" i="1"/>
  <c r="CX28" i="1"/>
  <c r="DA28" i="1"/>
  <c r="CZ28" i="1" s="1"/>
  <c r="CX11" i="1"/>
  <c r="DA11" i="1"/>
  <c r="CZ11" i="1" s="1"/>
  <c r="CB54" i="1"/>
  <c r="CB37" i="1"/>
  <c r="CB53" i="1"/>
  <c r="CX32" i="1"/>
  <c r="DA32" i="1"/>
  <c r="CZ32" i="1" s="1"/>
  <c r="CB6" i="1"/>
  <c r="CX13" i="1"/>
  <c r="DA13" i="1"/>
  <c r="CZ13" i="1" s="1"/>
  <c r="CB50" i="1"/>
  <c r="CX31" i="1"/>
  <c r="DA31" i="1"/>
  <c r="CZ31" i="1" s="1"/>
  <c r="CB12" i="1"/>
  <c r="CM37" i="1" l="1"/>
  <c r="CM20" i="1"/>
  <c r="CM23" i="1"/>
  <c r="CM19" i="1"/>
  <c r="CM47" i="1"/>
  <c r="CM34" i="1"/>
  <c r="CM22" i="1"/>
  <c r="CM53" i="1"/>
  <c r="CM43" i="1"/>
  <c r="CM13" i="1"/>
  <c r="CM5" i="1"/>
  <c r="CM33" i="1"/>
  <c r="CM17" i="1"/>
  <c r="CM49" i="1"/>
  <c r="CM14" i="1"/>
  <c r="CM50" i="1"/>
  <c r="CM54" i="1"/>
  <c r="CM46" i="1"/>
  <c r="CM30" i="1"/>
  <c r="CM38" i="1"/>
  <c r="CM26" i="1"/>
  <c r="CM42" i="1"/>
  <c r="CM11" i="1"/>
  <c r="CX42" i="1" l="1"/>
  <c r="DA42" i="1"/>
  <c r="CZ42" i="1" s="1"/>
  <c r="CX38" i="1"/>
  <c r="DA38" i="1"/>
  <c r="CZ38" i="1" s="1"/>
  <c r="CX46" i="1"/>
  <c r="DA46" i="1"/>
  <c r="CZ46" i="1" s="1"/>
  <c r="CX50" i="1"/>
  <c r="DA50" i="1"/>
  <c r="CZ50" i="1" s="1"/>
  <c r="CX49" i="1"/>
  <c r="DA49" i="1"/>
  <c r="CZ49" i="1" s="1"/>
  <c r="CX33" i="1"/>
  <c r="DA33" i="1"/>
  <c r="CZ33" i="1" s="1"/>
  <c r="CX10" i="1"/>
  <c r="DA10" i="1"/>
  <c r="CZ10" i="1" s="1"/>
  <c r="CX53" i="1"/>
  <c r="DA53" i="1"/>
  <c r="CZ53" i="1" s="1"/>
  <c r="CX34" i="1"/>
  <c r="DA34" i="1"/>
  <c r="CZ34" i="1" s="1"/>
  <c r="CX16" i="1"/>
  <c r="DA16" i="1"/>
  <c r="CZ16" i="1" s="1"/>
  <c r="CX17" i="1"/>
  <c r="DA17" i="1"/>
  <c r="CZ17" i="1" s="1"/>
  <c r="CX26" i="1"/>
  <c r="DA26" i="1"/>
  <c r="CZ26" i="1" s="1"/>
  <c r="CX30" i="1"/>
  <c r="DA30" i="1"/>
  <c r="CZ30" i="1" s="1"/>
  <c r="CX54" i="1"/>
  <c r="DA54" i="1"/>
  <c r="CZ54" i="1" s="1"/>
  <c r="CX15" i="1"/>
  <c r="DA15" i="1"/>
  <c r="CZ15" i="1" s="1"/>
  <c r="CX14" i="1"/>
  <c r="DA14" i="1"/>
  <c r="CZ14" i="1" s="1"/>
  <c r="CX23" i="1"/>
  <c r="DA23" i="1"/>
  <c r="CZ23" i="1" s="1"/>
  <c r="CX43" i="1"/>
  <c r="DA43" i="1"/>
  <c r="CZ43" i="1" s="1"/>
  <c r="CX19" i="1"/>
  <c r="DA19" i="1"/>
  <c r="CZ19" i="1" s="1"/>
  <c r="CX47" i="1"/>
  <c r="DA47" i="1"/>
  <c r="CZ47" i="1" s="1"/>
  <c r="CX20" i="1"/>
  <c r="DA20" i="1"/>
  <c r="CZ20" i="1" s="1"/>
  <c r="CX37" i="1"/>
  <c r="DA37" i="1"/>
  <c r="CZ37" i="1" s="1"/>
  <c r="CX5" i="1"/>
  <c r="DA5" i="1"/>
  <c r="CZ5" i="1" s="1"/>
</calcChain>
</file>

<file path=xl/sharedStrings.xml><?xml version="1.0" encoding="utf-8"?>
<sst xmlns="http://schemas.openxmlformats.org/spreadsheetml/2006/main" count="443" uniqueCount="101">
  <si>
    <t>Место</t>
  </si>
  <si>
    <t>1 игра</t>
  </si>
  <si>
    <t>2 игра</t>
  </si>
  <si>
    <t>3 игра</t>
  </si>
  <si>
    <t>4 игра</t>
  </si>
  <si>
    <t>5 игра</t>
  </si>
  <si>
    <t>6 игра</t>
  </si>
  <si>
    <t>Г-п</t>
  </si>
  <si>
    <t>Средний</t>
  </si>
  <si>
    <t>Сумма</t>
  </si>
  <si>
    <t>К 700</t>
  </si>
  <si>
    <t>Имя</t>
  </si>
  <si>
    <t>Город</t>
  </si>
  <si>
    <t>7 игра</t>
  </si>
  <si>
    <t>№</t>
  </si>
  <si>
    <t>Ср. по 7</t>
  </si>
  <si>
    <t>Ср. по 6</t>
  </si>
  <si>
    <t>Сум 7</t>
  </si>
  <si>
    <t>Сум 6</t>
  </si>
  <si>
    <t>ГРУППА 9</t>
  </si>
  <si>
    <t>ГРУППА 1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</si>
  <si>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</si>
  <si>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</si>
  <si>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</si>
  <si>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</si>
  <si>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</si>
  <si>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</si>
  <si>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</si>
  <si>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ИТОГО</t>
  </si>
  <si>
    <t>Лучшая игра</t>
  </si>
  <si>
    <t>СКО, ЗКО,           ЮКО, Астана</t>
  </si>
  <si>
    <t>Десперадо</t>
  </si>
  <si>
    <t>ДЕСПЕРАДО</t>
  </si>
  <si>
    <t>фамилия, имя</t>
  </si>
  <si>
    <t>ганд</t>
  </si>
  <si>
    <t>ИТОГ</t>
  </si>
  <si>
    <t>КБТ 1</t>
  </si>
  <si>
    <t>Этап 1</t>
  </si>
  <si>
    <t>Этап 2</t>
  </si>
  <si>
    <t>Роллофф</t>
  </si>
  <si>
    <t>Счёт</t>
  </si>
  <si>
    <t>Этап 3</t>
  </si>
  <si>
    <t>Этап 4</t>
  </si>
  <si>
    <t>Этап 5</t>
  </si>
  <si>
    <t>сумма</t>
  </si>
  <si>
    <t>очки</t>
  </si>
  <si>
    <t>Команда</t>
  </si>
  <si>
    <t>К 900</t>
  </si>
  <si>
    <t>ТРОЙКИ</t>
  </si>
  <si>
    <t>Квалификация</t>
  </si>
  <si>
    <t xml:space="preserve">Итоговая квалификация </t>
  </si>
  <si>
    <t>ФИНАЛЫ</t>
  </si>
  <si>
    <t xml:space="preserve">Регион </t>
  </si>
  <si>
    <t>Рошонок Герман</t>
  </si>
  <si>
    <t>Алматы</t>
  </si>
  <si>
    <t>Орлова Наталья</t>
  </si>
  <si>
    <t>Астана</t>
  </si>
  <si>
    <t>Кузнецов Евгений</t>
  </si>
  <si>
    <t>Мендыгалиев Кайрат</t>
  </si>
  <si>
    <t>Тен Олег</t>
  </si>
  <si>
    <t>Аристанбекова Айгуль</t>
  </si>
  <si>
    <t>Ануарбек Батыр</t>
  </si>
  <si>
    <t>ЮКО</t>
  </si>
  <si>
    <t>Шуашов Еркебулан</t>
  </si>
  <si>
    <t>Байтулаева Ажар</t>
  </si>
  <si>
    <t>Егембердиев Алмас</t>
  </si>
  <si>
    <t>Сазонов Юрий</t>
  </si>
  <si>
    <t>Абен Даурен</t>
  </si>
  <si>
    <t>Гришиненко Елена</t>
  </si>
  <si>
    <t>Мандрица Наталья</t>
  </si>
  <si>
    <t>Шин Хён</t>
  </si>
  <si>
    <t>Аниховский Анатолий</t>
  </si>
  <si>
    <t>Баракатова Шолпан</t>
  </si>
  <si>
    <t>Аубекерова Айгуль</t>
  </si>
  <si>
    <t>Орлов Илья</t>
  </si>
  <si>
    <t>Минулин Олег</t>
  </si>
  <si>
    <t>Досмагамбетов Серик</t>
  </si>
  <si>
    <t>Регион</t>
  </si>
  <si>
    <t>Еноты (+6)</t>
  </si>
  <si>
    <t>Солянка (+2)</t>
  </si>
  <si>
    <t>141+184</t>
  </si>
  <si>
    <t>178+120</t>
  </si>
  <si>
    <t>183+128</t>
  </si>
  <si>
    <t>144+143</t>
  </si>
  <si>
    <t>144+212</t>
  </si>
  <si>
    <t>170+164</t>
  </si>
  <si>
    <t>159+151</t>
  </si>
  <si>
    <t>162+160</t>
  </si>
  <si>
    <t>120+183</t>
  </si>
  <si>
    <t>148+171</t>
  </si>
  <si>
    <t>180+155</t>
  </si>
  <si>
    <t>129+157</t>
  </si>
  <si>
    <t>Х</t>
  </si>
  <si>
    <t>Х8</t>
  </si>
  <si>
    <t>Х7</t>
  </si>
  <si>
    <t>ХХ</t>
  </si>
  <si>
    <t>Х6</t>
  </si>
  <si>
    <t>Итог</t>
  </si>
  <si>
    <t>Очки</t>
  </si>
  <si>
    <t>М</t>
  </si>
  <si>
    <t>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</si>
</sst>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20"/>
      <color indexed="12"/>
      <name val="Mistral"/>
      <family val="4"/>
      <charset val="204"/>
    </font>
    <font>
      <b/>
      <sz val="20"/>
      <color indexed="12"/>
      <name val="Arial Cyr"/>
      <charset val="204"/>
    </font>
    <font>
      <b/>
      <sz val="16"/>
      <color indexed="13"/>
      <name val="Arial Cyr"/>
      <charset val="204"/>
    </font>
    <font>
      <b/>
      <sz val="10"/>
      <name val="Arial Cyr"/>
      <charset val="204"/>
    </font>
    <font>
      <b/>
      <sz val="10"/>
      <color indexed="8"/>
      <name val="Arial Cyr"/>
      <charset val="204"/>
    </font>
    <font>
      <b/>
      <sz val="2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/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2"/>
    </xf>
    <xf numFmtId="0" fontId="4" fillId="0" borderId="11" xfId="0" applyFont="1" applyFill="1" applyBorder="1" applyAlignment="1">
      <alignment horizontal="left" vertical="center" wrapText="1" indent="2"/>
    </xf>
    <xf numFmtId="0" fontId="4" fillId="0" borderId="8" xfId="0" applyFont="1" applyFill="1" applyBorder="1" applyAlignment="1">
      <alignment horizontal="left" vertical="center" wrapText="1" indent="2"/>
    </xf>
    <xf numFmtId="0" fontId="4" fillId="0" borderId="18" xfId="0" applyFont="1" applyFill="1" applyBorder="1" applyAlignment="1">
      <alignment horizontal="left" vertical="center" wrapText="1" indent="2"/>
    </xf>
    <xf numFmtId="2" fontId="4" fillId="0" borderId="10" xfId="0" applyNumberFormat="1" applyFont="1" applyFill="1" applyBorder="1" applyAlignment="1">
      <alignment horizontal="left" vertical="center" wrapText="1" indent="2"/>
    </xf>
    <xf numFmtId="0" fontId="4" fillId="0" borderId="18" xfId="0" quotePrefix="1" applyFont="1" applyFill="1" applyBorder="1" applyAlignment="1">
      <alignment horizontal="left" vertical="center" wrapText="1" indent="2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2"/>
    </xf>
    <xf numFmtId="0" fontId="4" fillId="0" borderId="13" xfId="0" applyFont="1" applyFill="1" applyBorder="1" applyAlignment="1">
      <alignment horizontal="left" vertical="center" wrapText="1" indent="2"/>
    </xf>
    <xf numFmtId="0" fontId="4" fillId="0" borderId="9" xfId="0" applyFont="1" applyFill="1" applyBorder="1" applyAlignment="1">
      <alignment horizontal="left" vertical="center" wrapText="1" indent="2"/>
    </xf>
    <xf numFmtId="2" fontId="4" fillId="0" borderId="12" xfId="0" applyNumberFormat="1" applyFont="1" applyFill="1" applyBorder="1" applyAlignment="1">
      <alignment horizontal="left" vertical="center" wrapText="1" indent="2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 indent="2"/>
    </xf>
    <xf numFmtId="0" fontId="4" fillId="0" borderId="16" xfId="0" applyFont="1" applyFill="1" applyBorder="1" applyAlignment="1">
      <alignment horizontal="left" vertical="center" wrapText="1" indent="2"/>
    </xf>
    <xf numFmtId="0" fontId="4" fillId="0" borderId="20" xfId="0" applyFont="1" applyFill="1" applyBorder="1" applyAlignment="1">
      <alignment horizontal="left" vertical="center" wrapText="1" indent="2"/>
    </xf>
    <xf numFmtId="2" fontId="4" fillId="0" borderId="14" xfId="0" applyNumberFormat="1" applyFont="1" applyFill="1" applyBorder="1" applyAlignment="1">
      <alignment horizontal="left" vertical="center" wrapText="1" indent="2"/>
    </xf>
    <xf numFmtId="0" fontId="4" fillId="0" borderId="20" xfId="0" quotePrefix="1" applyFont="1" applyFill="1" applyBorder="1" applyAlignment="1">
      <alignment horizontal="left" vertical="center" wrapText="1" indent="2"/>
    </xf>
    <xf numFmtId="0" fontId="4" fillId="0" borderId="25" xfId="0" applyFont="1" applyFill="1" applyBorder="1" applyAlignment="1">
      <alignment horizontal="left" vertical="center" wrapText="1" indent="2"/>
    </xf>
    <xf numFmtId="0" fontId="4" fillId="0" borderId="26" xfId="0" applyFont="1" applyFill="1" applyBorder="1" applyAlignment="1">
      <alignment horizontal="left" vertical="center" wrapText="1" indent="2"/>
    </xf>
    <xf numFmtId="0" fontId="4" fillId="0" borderId="27" xfId="0" applyFont="1" applyFill="1" applyBorder="1" applyAlignment="1">
      <alignment horizontal="left" vertical="center" wrapText="1" indent="2"/>
    </xf>
    <xf numFmtId="2" fontId="4" fillId="0" borderId="24" xfId="0" applyNumberFormat="1" applyFont="1" applyFill="1" applyBorder="1" applyAlignment="1">
      <alignment horizontal="left" vertical="center" wrapText="1" indent="2"/>
    </xf>
    <xf numFmtId="0" fontId="4" fillId="0" borderId="28" xfId="0" quotePrefix="1" applyFont="1" applyFill="1" applyBorder="1" applyAlignment="1">
      <alignment horizontal="left" vertical="center" wrapText="1" indent="2"/>
    </xf>
    <xf numFmtId="0" fontId="6" fillId="4" borderId="0" xfId="0" applyFont="1" applyFill="1"/>
    <xf numFmtId="49" fontId="7" fillId="5" borderId="0" xfId="0" applyNumberFormat="1" applyFont="1" applyFill="1"/>
    <xf numFmtId="0" fontId="8" fillId="6" borderId="2" xfId="0" applyFont="1" applyFill="1" applyBorder="1"/>
    <xf numFmtId="0" fontId="8" fillId="6" borderId="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0" borderId="45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8" fillId="0" borderId="48" xfId="0" applyFont="1" applyBorder="1"/>
    <xf numFmtId="0" fontId="8" fillId="0" borderId="47" xfId="0" applyFont="1" applyBorder="1"/>
    <xf numFmtId="0" fontId="8" fillId="0" borderId="49" xfId="0" applyFont="1" applyBorder="1"/>
    <xf numFmtId="0" fontId="8" fillId="0" borderId="50" xfId="0" applyFont="1" applyBorder="1"/>
    <xf numFmtId="0" fontId="8" fillId="0" borderId="51" xfId="0" applyFont="1" applyBorder="1"/>
    <xf numFmtId="0" fontId="8" fillId="0" borderId="52" xfId="0" applyFont="1" applyBorder="1"/>
    <xf numFmtId="0" fontId="8" fillId="0" borderId="21" xfId="0" applyFont="1" applyBorder="1"/>
    <xf numFmtId="0" fontId="8" fillId="0" borderId="14" xfId="0" applyFont="1" applyBorder="1"/>
    <xf numFmtId="0" fontId="8" fillId="0" borderId="16" xfId="0" applyFont="1" applyBorder="1"/>
    <xf numFmtId="0" fontId="10" fillId="0" borderId="0" xfId="0" applyFont="1" applyFill="1"/>
    <xf numFmtId="0" fontId="4" fillId="0" borderId="53" xfId="0" applyFont="1" applyFill="1" applyBorder="1" applyAlignment="1">
      <alignment horizontal="left" vertical="center" wrapText="1" indent="2"/>
    </xf>
    <xf numFmtId="0" fontId="11" fillId="0" borderId="0" xfId="0" applyFont="1" applyFill="1"/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vertical="center"/>
    </xf>
    <xf numFmtId="0" fontId="8" fillId="0" borderId="45" xfId="0" applyFont="1" applyFill="1" applyBorder="1" applyAlignment="1">
      <alignment vertical="center"/>
    </xf>
    <xf numFmtId="0" fontId="8" fillId="0" borderId="46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3" fillId="0" borderId="55" xfId="0" applyFont="1" applyFill="1" applyBorder="1" applyAlignment="1">
      <alignment vertical="top"/>
    </xf>
    <xf numFmtId="0" fontId="3" fillId="0" borderId="51" xfId="0" applyFont="1" applyFill="1" applyBorder="1"/>
    <xf numFmtId="0" fontId="3" fillId="0" borderId="56" xfId="0" applyFont="1" applyFill="1" applyBorder="1"/>
    <xf numFmtId="0" fontId="4" fillId="0" borderId="3" xfId="0" quotePrefix="1" applyFont="1" applyFill="1" applyBorder="1" applyAlignment="1">
      <alignment horizontal="left" vertical="center" wrapText="1" indent="2"/>
    </xf>
    <xf numFmtId="0" fontId="4" fillId="0" borderId="15" xfId="0" quotePrefix="1" applyFont="1" applyFill="1" applyBorder="1" applyAlignment="1">
      <alignment horizontal="left" vertical="center" wrapText="1" indent="2"/>
    </xf>
    <xf numFmtId="0" fontId="2" fillId="0" borderId="57" xfId="0" applyFont="1" applyFill="1" applyBorder="1" applyAlignment="1">
      <alignment horizontal="center" vertical="top" wrapText="1"/>
    </xf>
    <xf numFmtId="0" fontId="4" fillId="0" borderId="58" xfId="0" applyFont="1" applyFill="1" applyBorder="1" applyAlignment="1">
      <alignment horizontal="left" vertical="center" wrapText="1" indent="2"/>
    </xf>
    <xf numFmtId="0" fontId="4" fillId="0" borderId="59" xfId="0" applyFont="1" applyFill="1" applyBorder="1" applyAlignment="1">
      <alignment horizontal="left" vertical="center" wrapText="1" indent="2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left" vertical="center" wrapText="1" indent="2"/>
    </xf>
    <xf numFmtId="0" fontId="4" fillId="0" borderId="62" xfId="0" applyFont="1" applyFill="1" applyBorder="1" applyAlignment="1">
      <alignment horizontal="left" vertical="center" wrapText="1" indent="2"/>
    </xf>
    <xf numFmtId="0" fontId="4" fillId="0" borderId="63" xfId="0" applyFont="1" applyFill="1" applyBorder="1" applyAlignment="1">
      <alignment horizontal="left" vertical="center" wrapText="1" indent="2"/>
    </xf>
    <xf numFmtId="0" fontId="4" fillId="0" borderId="64" xfId="0" applyFont="1" applyFill="1" applyBorder="1" applyAlignment="1">
      <alignment horizontal="left" vertical="center" wrapText="1" indent="2"/>
    </xf>
    <xf numFmtId="0" fontId="4" fillId="0" borderId="65" xfId="0" applyFont="1" applyFill="1" applyBorder="1" applyAlignment="1">
      <alignment horizontal="left" vertical="center" wrapText="1" indent="2"/>
    </xf>
    <xf numFmtId="0" fontId="4" fillId="0" borderId="66" xfId="0" quotePrefix="1" applyFont="1" applyFill="1" applyBorder="1" applyAlignment="1">
      <alignment horizontal="left" vertical="center" wrapText="1" indent="2"/>
    </xf>
    <xf numFmtId="0" fontId="3" fillId="0" borderId="67" xfId="0" applyFont="1" applyFill="1" applyBorder="1"/>
    <xf numFmtId="0" fontId="4" fillId="0" borderId="61" xfId="0" quotePrefix="1" applyFont="1" applyFill="1" applyBorder="1" applyAlignment="1">
      <alignment horizontal="left" vertical="center" wrapText="1" indent="2"/>
    </xf>
    <xf numFmtId="0" fontId="4" fillId="2" borderId="68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center" wrapText="1" indent="2"/>
    </xf>
    <xf numFmtId="0" fontId="4" fillId="0" borderId="70" xfId="0" applyFont="1" applyFill="1" applyBorder="1" applyAlignment="1">
      <alignment horizontal="left" vertical="center" wrapText="1" indent="2"/>
    </xf>
    <xf numFmtId="0" fontId="4" fillId="0" borderId="71" xfId="0" applyFont="1" applyFill="1" applyBorder="1" applyAlignment="1">
      <alignment horizontal="left" vertical="center" wrapText="1" indent="2"/>
    </xf>
    <xf numFmtId="0" fontId="4" fillId="0" borderId="72" xfId="0" applyFont="1" applyFill="1" applyBorder="1" applyAlignment="1">
      <alignment horizontal="left" vertical="center" wrapText="1" indent="2"/>
    </xf>
    <xf numFmtId="0" fontId="4" fillId="0" borderId="73" xfId="0" applyFont="1" applyFill="1" applyBorder="1" applyAlignment="1">
      <alignment horizontal="left" vertical="center" wrapText="1" indent="2"/>
    </xf>
    <xf numFmtId="0" fontId="4" fillId="0" borderId="69" xfId="0" quotePrefix="1" applyFont="1" applyFill="1" applyBorder="1" applyAlignment="1">
      <alignment horizontal="left" vertical="center" wrapText="1" indent="2"/>
    </xf>
    <xf numFmtId="0" fontId="3" fillId="0" borderId="74" xfId="0" applyFont="1" applyFill="1" applyBorder="1"/>
    <xf numFmtId="0" fontId="4" fillId="0" borderId="75" xfId="0" quotePrefix="1" applyFont="1" applyFill="1" applyBorder="1" applyAlignment="1">
      <alignment horizontal="left" vertical="center" wrapText="1" indent="2"/>
    </xf>
    <xf numFmtId="0" fontId="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7" borderId="71" xfId="0" applyFont="1" applyFill="1" applyBorder="1"/>
    <xf numFmtId="0" fontId="15" fillId="0" borderId="69" xfId="0" applyFont="1" applyBorder="1"/>
    <xf numFmtId="0" fontId="15" fillId="0" borderId="72" xfId="0" applyFont="1" applyBorder="1"/>
    <xf numFmtId="0" fontId="15" fillId="0" borderId="0" xfId="0" applyFont="1"/>
    <xf numFmtId="0" fontId="15" fillId="7" borderId="53" xfId="0" applyFont="1" applyFill="1" applyBorder="1"/>
    <xf numFmtId="0" fontId="15" fillId="0" borderId="15" xfId="0" applyFont="1" applyBorder="1"/>
    <xf numFmtId="0" fontId="15" fillId="0" borderId="20" xfId="0" applyFont="1" applyBorder="1"/>
    <xf numFmtId="0" fontId="15" fillId="0" borderId="8" xfId="0" applyFont="1" applyBorder="1"/>
    <xf numFmtId="0" fontId="15" fillId="7" borderId="3" xfId="0" applyFont="1" applyFill="1" applyBorder="1"/>
    <xf numFmtId="0" fontId="15" fillId="0" borderId="3" xfId="0" applyFont="1" applyBorder="1"/>
    <xf numFmtId="0" fontId="15" fillId="0" borderId="18" xfId="0" applyFont="1" applyBorder="1"/>
    <xf numFmtId="0" fontId="15" fillId="0" borderId="63" xfId="0" applyFont="1" applyBorder="1"/>
    <xf numFmtId="0" fontId="15" fillId="7" borderId="61" xfId="0" applyFont="1" applyFill="1" applyBorder="1"/>
    <xf numFmtId="0" fontId="15" fillId="0" borderId="61" xfId="0" applyFont="1" applyBorder="1"/>
    <xf numFmtId="0" fontId="15" fillId="0" borderId="64" xfId="0" applyFont="1" applyBorder="1"/>
    <xf numFmtId="0" fontId="15" fillId="0" borderId="71" xfId="0" applyFont="1" applyBorder="1"/>
    <xf numFmtId="0" fontId="15" fillId="7" borderId="69" xfId="0" applyFont="1" applyFill="1" applyBorder="1"/>
    <xf numFmtId="0" fontId="15" fillId="0" borderId="53" xfId="0" applyFont="1" applyBorder="1"/>
    <xf numFmtId="0" fontId="15" fillId="7" borderId="15" xfId="0" applyFont="1" applyFill="1" applyBorder="1"/>
    <xf numFmtId="0" fontId="15" fillId="7" borderId="18" xfId="0" applyFont="1" applyFill="1" applyBorder="1"/>
    <xf numFmtId="0" fontId="15" fillId="7" borderId="20" xfId="0" applyFont="1" applyFill="1" applyBorder="1"/>
    <xf numFmtId="0" fontId="15" fillId="0" borderId="0" xfId="0" applyFont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2" fillId="2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 indent="2"/>
    </xf>
    <xf numFmtId="0" fontId="2" fillId="0" borderId="11" xfId="0" applyFont="1" applyFill="1" applyBorder="1" applyAlignment="1">
      <alignment horizontal="left" vertical="center" wrapText="1" indent="2"/>
    </xf>
    <xf numFmtId="0" fontId="2" fillId="0" borderId="8" xfId="0" applyFont="1" applyFill="1" applyBorder="1" applyAlignment="1">
      <alignment horizontal="left" vertical="center" wrapText="1" indent="2"/>
    </xf>
    <xf numFmtId="0" fontId="2" fillId="0" borderId="18" xfId="0" applyFont="1" applyFill="1" applyBorder="1" applyAlignment="1">
      <alignment horizontal="left" vertical="center" wrapText="1" indent="2"/>
    </xf>
    <xf numFmtId="2" fontId="2" fillId="0" borderId="10" xfId="0" applyNumberFormat="1" applyFont="1" applyFill="1" applyBorder="1" applyAlignment="1">
      <alignment horizontal="left" vertical="center" wrapText="1" indent="2"/>
    </xf>
    <xf numFmtId="0" fontId="2" fillId="0" borderId="18" xfId="0" quotePrefix="1" applyFont="1" applyFill="1" applyBorder="1" applyAlignment="1">
      <alignment horizontal="left" vertical="center" wrapText="1" indent="2"/>
    </xf>
    <xf numFmtId="2" fontId="2" fillId="2" borderId="10" xfId="0" applyNumberFormat="1" applyFont="1" applyFill="1" applyBorder="1" applyAlignment="1">
      <alignment horizontal="left" vertical="center" wrapText="1" indent="2"/>
    </xf>
    <xf numFmtId="0" fontId="2" fillId="2" borderId="11" xfId="0" applyFont="1" applyFill="1" applyBorder="1" applyAlignment="1">
      <alignment horizontal="left" vertical="center" wrapText="1" indent="2"/>
    </xf>
    <xf numFmtId="0" fontId="16" fillId="0" borderId="0" xfId="0" applyFont="1" applyFill="1"/>
    <xf numFmtId="0" fontId="2" fillId="2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 indent="2"/>
    </xf>
    <xf numFmtId="0" fontId="2" fillId="0" borderId="13" xfId="0" applyFont="1" applyFill="1" applyBorder="1" applyAlignment="1">
      <alignment horizontal="left" vertical="center" wrapText="1" indent="2"/>
    </xf>
    <xf numFmtId="0" fontId="2" fillId="0" borderId="9" xfId="0" applyFont="1" applyFill="1" applyBorder="1" applyAlignment="1">
      <alignment horizontal="left" vertical="center" wrapText="1" indent="2"/>
    </xf>
    <xf numFmtId="0" fontId="2" fillId="0" borderId="19" xfId="0" applyFont="1" applyFill="1" applyBorder="1" applyAlignment="1">
      <alignment horizontal="left" vertical="center" wrapText="1" indent="2"/>
    </xf>
    <xf numFmtId="2" fontId="2" fillId="0" borderId="12" xfId="0" applyNumberFormat="1" applyFont="1" applyFill="1" applyBorder="1" applyAlignment="1">
      <alignment horizontal="left" vertical="center" wrapText="1" indent="2"/>
    </xf>
    <xf numFmtId="2" fontId="2" fillId="2" borderId="12" xfId="0" applyNumberFormat="1" applyFont="1" applyFill="1" applyBorder="1" applyAlignment="1">
      <alignment horizontal="left" vertical="center" wrapText="1" indent="2"/>
    </xf>
    <xf numFmtId="0" fontId="2" fillId="2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 indent="2"/>
    </xf>
    <xf numFmtId="0" fontId="2" fillId="0" borderId="26" xfId="0" applyFont="1" applyFill="1" applyBorder="1" applyAlignment="1">
      <alignment horizontal="left" vertical="center" wrapText="1" indent="2"/>
    </xf>
    <xf numFmtId="0" fontId="2" fillId="0" borderId="27" xfId="0" applyFont="1" applyFill="1" applyBorder="1" applyAlignment="1">
      <alignment horizontal="left" vertical="center" wrapText="1" indent="2"/>
    </xf>
    <xf numFmtId="0" fontId="2" fillId="0" borderId="28" xfId="0" applyFont="1" applyFill="1" applyBorder="1" applyAlignment="1">
      <alignment horizontal="left" vertical="center" wrapText="1" indent="2"/>
    </xf>
    <xf numFmtId="2" fontId="2" fillId="0" borderId="24" xfId="0" applyNumberFormat="1" applyFont="1" applyFill="1" applyBorder="1" applyAlignment="1">
      <alignment horizontal="left" vertical="center" wrapText="1" indent="2"/>
    </xf>
    <xf numFmtId="0" fontId="2" fillId="0" borderId="28" xfId="0" quotePrefix="1" applyFont="1" applyFill="1" applyBorder="1" applyAlignment="1">
      <alignment horizontal="left" vertical="center" wrapText="1" indent="2"/>
    </xf>
    <xf numFmtId="2" fontId="2" fillId="2" borderId="24" xfId="0" applyNumberFormat="1" applyFont="1" applyFill="1" applyBorder="1" applyAlignment="1">
      <alignment horizontal="left" vertical="center" wrapText="1" indent="2"/>
    </xf>
    <xf numFmtId="0" fontId="2" fillId="2" borderId="26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 indent="2"/>
    </xf>
    <xf numFmtId="0" fontId="2" fillId="0" borderId="16" xfId="0" applyFont="1" applyFill="1" applyBorder="1" applyAlignment="1">
      <alignment horizontal="left" vertical="center" wrapText="1" indent="2"/>
    </xf>
    <xf numFmtId="0" fontId="2" fillId="0" borderId="14" xfId="0" applyFont="1" applyFill="1" applyBorder="1" applyAlignment="1">
      <alignment horizontal="left" vertical="center" wrapText="1" indent="2"/>
    </xf>
    <xf numFmtId="0" fontId="2" fillId="0" borderId="20" xfId="0" applyFont="1" applyFill="1" applyBorder="1" applyAlignment="1">
      <alignment horizontal="left" vertical="center" wrapText="1" indent="2"/>
    </xf>
    <xf numFmtId="2" fontId="2" fillId="0" borderId="14" xfId="0" applyNumberFormat="1" applyFont="1" applyFill="1" applyBorder="1" applyAlignment="1">
      <alignment horizontal="left" vertical="center" wrapText="1" indent="2"/>
    </xf>
    <xf numFmtId="2" fontId="2" fillId="2" borderId="14" xfId="0" applyNumberFormat="1" applyFont="1" applyFill="1" applyBorder="1" applyAlignment="1">
      <alignment horizontal="left" vertical="center" wrapText="1" indent="2"/>
    </xf>
    <xf numFmtId="0" fontId="3" fillId="0" borderId="0" xfId="0" applyFont="1" applyFill="1" applyAlignment="1"/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/>
    </xf>
    <xf numFmtId="2" fontId="3" fillId="0" borderId="0" xfId="0" applyNumberFormat="1" applyFont="1" applyFill="1" applyAlignment="1"/>
    <xf numFmtId="2" fontId="2" fillId="3" borderId="4" xfId="0" applyNumberFormat="1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2" fontId="2" fillId="3" borderId="10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2" fontId="2" fillId="3" borderId="12" xfId="0" applyNumberFormat="1" applyFont="1" applyFill="1" applyBorder="1" applyAlignment="1">
      <alignment vertical="center" wrapText="1"/>
    </xf>
    <xf numFmtId="2" fontId="2" fillId="3" borderId="24" xfId="0" applyNumberFormat="1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2" fontId="2" fillId="3" borderId="14" xfId="0" applyNumberFormat="1" applyFont="1" applyFill="1" applyBorder="1" applyAlignment="1">
      <alignment vertical="center" wrapText="1"/>
    </xf>
    <xf numFmtId="0" fontId="16" fillId="0" borderId="39" xfId="0" applyFont="1" applyFill="1" applyBorder="1"/>
    <xf numFmtId="0" fontId="16" fillId="0" borderId="40" xfId="0" applyFont="1" applyFill="1" applyBorder="1"/>
    <xf numFmtId="0" fontId="2" fillId="2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 indent="2"/>
    </xf>
    <xf numFmtId="0" fontId="2" fillId="0" borderId="31" xfId="0" applyFont="1" applyFill="1" applyBorder="1" applyAlignment="1">
      <alignment horizontal="left" vertical="center" wrapText="1" indent="2"/>
    </xf>
    <xf numFmtId="0" fontId="2" fillId="0" borderId="32" xfId="0" applyFont="1" applyFill="1" applyBorder="1" applyAlignment="1">
      <alignment horizontal="left" vertical="center" wrapText="1" indent="2"/>
    </xf>
    <xf numFmtId="0" fontId="2" fillId="0" borderId="33" xfId="0" applyFont="1" applyFill="1" applyBorder="1" applyAlignment="1">
      <alignment horizontal="left" vertical="center" wrapText="1" indent="2"/>
    </xf>
    <xf numFmtId="2" fontId="2" fillId="0" borderId="29" xfId="0" applyNumberFormat="1" applyFont="1" applyFill="1" applyBorder="1" applyAlignment="1">
      <alignment horizontal="left" vertical="center" wrapText="1" indent="2"/>
    </xf>
    <xf numFmtId="0" fontId="2" fillId="0" borderId="33" xfId="0" quotePrefix="1" applyFont="1" applyFill="1" applyBorder="1" applyAlignment="1">
      <alignment horizontal="left" vertical="center" wrapText="1" indent="2"/>
    </xf>
    <xf numFmtId="2" fontId="2" fillId="2" borderId="29" xfId="0" applyNumberFormat="1" applyFont="1" applyFill="1" applyBorder="1" applyAlignment="1">
      <alignment horizontal="left" vertical="center" wrapText="1" indent="2"/>
    </xf>
    <xf numFmtId="0" fontId="2" fillId="2" borderId="31" xfId="0" applyFont="1" applyFill="1" applyBorder="1" applyAlignment="1">
      <alignment horizontal="left" vertical="center" wrapText="1" indent="2"/>
    </xf>
    <xf numFmtId="0" fontId="2" fillId="2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 indent="2"/>
    </xf>
    <xf numFmtId="0" fontId="2" fillId="0" borderId="36" xfId="0" applyFont="1" applyFill="1" applyBorder="1" applyAlignment="1">
      <alignment horizontal="left" vertical="center" wrapText="1" indent="2"/>
    </xf>
    <xf numFmtId="0" fontId="2" fillId="0" borderId="37" xfId="0" applyFont="1" applyFill="1" applyBorder="1" applyAlignment="1">
      <alignment horizontal="left" vertical="center" wrapText="1" indent="2"/>
    </xf>
    <xf numFmtId="0" fontId="2" fillId="0" borderId="38" xfId="0" applyFont="1" applyFill="1" applyBorder="1" applyAlignment="1">
      <alignment horizontal="left" vertical="center" wrapText="1" indent="2"/>
    </xf>
    <xf numFmtId="2" fontId="2" fillId="0" borderId="34" xfId="0" applyNumberFormat="1" applyFont="1" applyFill="1" applyBorder="1" applyAlignment="1">
      <alignment horizontal="left" vertical="center" wrapText="1" indent="2"/>
    </xf>
    <xf numFmtId="0" fontId="2" fillId="0" borderId="38" xfId="0" quotePrefix="1" applyFont="1" applyFill="1" applyBorder="1" applyAlignment="1">
      <alignment horizontal="left" vertical="center" wrapText="1" indent="2"/>
    </xf>
    <xf numFmtId="2" fontId="2" fillId="2" borderId="34" xfId="0" applyNumberFormat="1" applyFont="1" applyFill="1" applyBorder="1" applyAlignment="1">
      <alignment horizontal="left" vertical="center" wrapText="1" indent="2"/>
    </xf>
    <xf numFmtId="0" fontId="2" fillId="2" borderId="36" xfId="0" applyFont="1" applyFill="1" applyBorder="1" applyAlignment="1">
      <alignment horizontal="left" vertical="center" wrapText="1" indent="2"/>
    </xf>
    <xf numFmtId="0" fontId="16" fillId="0" borderId="41" xfId="0" applyFont="1" applyFill="1" applyBorder="1"/>
    <xf numFmtId="0" fontId="16" fillId="0" borderId="44" xfId="0" applyFont="1" applyFill="1" applyBorder="1"/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8" fillId="6" borderId="57" xfId="0" applyFont="1" applyFill="1" applyBorder="1" applyAlignment="1">
      <alignment horizontal="center"/>
    </xf>
    <xf numFmtId="0" fontId="8" fillId="0" borderId="80" xfId="0" applyFont="1" applyBorder="1"/>
    <xf numFmtId="0" fontId="8" fillId="0" borderId="81" xfId="0" applyFont="1" applyBorder="1"/>
    <xf numFmtId="0" fontId="8" fillId="0" borderId="82" xfId="0" applyFont="1" applyBorder="1"/>
    <xf numFmtId="0" fontId="8" fillId="0" borderId="80" xfId="0" applyFont="1" applyFill="1" applyBorder="1" applyAlignment="1">
      <alignment vertical="center"/>
    </xf>
    <xf numFmtId="0" fontId="8" fillId="0" borderId="83" xfId="0" applyFont="1" applyBorder="1"/>
    <xf numFmtId="0" fontId="15" fillId="0" borderId="2" xfId="0" applyFont="1" applyBorder="1" applyAlignment="1">
      <alignment horizontal="center" vertical="center"/>
    </xf>
    <xf numFmtId="0" fontId="15" fillId="0" borderId="15" xfId="0" applyFont="1" applyFill="1" applyBorder="1"/>
    <xf numFmtId="0" fontId="15" fillId="0" borderId="3" xfId="0" applyFont="1" applyFill="1" applyBorder="1"/>
    <xf numFmtId="0" fontId="15" fillId="0" borderId="61" xfId="0" applyFont="1" applyFill="1" applyBorder="1"/>
    <xf numFmtId="0" fontId="15" fillId="0" borderId="53" xfId="0" applyFont="1" applyFill="1" applyBorder="1"/>
    <xf numFmtId="0" fontId="15" fillId="0" borderId="8" xfId="0" applyFont="1" applyFill="1" applyBorder="1"/>
    <xf numFmtId="0" fontId="15" fillId="0" borderId="63" xfId="0" applyFont="1" applyFill="1" applyBorder="1"/>
    <xf numFmtId="0" fontId="15" fillId="0" borderId="57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7" fillId="0" borderId="2" xfId="0" applyFont="1" applyFill="1" applyBorder="1"/>
    <xf numFmtId="0" fontId="17" fillId="0" borderId="45" xfId="0" applyFont="1" applyFill="1" applyBorder="1"/>
    <xf numFmtId="0" fontId="17" fillId="0" borderId="46" xfId="0" applyFont="1" applyFill="1" applyBorder="1"/>
    <xf numFmtId="0" fontId="17" fillId="0" borderId="23" xfId="0" applyFont="1" applyFill="1" applyBorder="1"/>
    <xf numFmtId="0" fontId="17" fillId="0" borderId="21" xfId="0" applyFont="1" applyFill="1" applyBorder="1"/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69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1" fontId="4" fillId="0" borderId="10" xfId="0" applyNumberFormat="1" applyFont="1" applyFill="1" applyBorder="1" applyAlignment="1">
      <alignment horizontal="left" vertical="center" wrapText="1" indent="2"/>
    </xf>
    <xf numFmtId="1" fontId="4" fillId="0" borderId="60" xfId="0" applyNumberFormat="1" applyFont="1" applyFill="1" applyBorder="1" applyAlignment="1">
      <alignment horizontal="left" vertical="center" wrapText="1" indent="2"/>
    </xf>
    <xf numFmtId="1" fontId="4" fillId="0" borderId="68" xfId="0" applyNumberFormat="1" applyFont="1" applyFill="1" applyBorder="1" applyAlignment="1">
      <alignment horizontal="left" vertical="center" wrapText="1" indent="2"/>
    </xf>
    <xf numFmtId="1" fontId="4" fillId="0" borderId="14" xfId="0" applyNumberFormat="1" applyFont="1" applyFill="1" applyBorder="1" applyAlignment="1">
      <alignment horizontal="left" vertical="center" wrapText="1" indent="2"/>
    </xf>
    <xf numFmtId="0" fontId="1" fillId="0" borderId="1" xfId="0" applyFont="1" applyBorder="1"/>
    <xf numFmtId="0" fontId="18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2" fillId="0" borderId="12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2" fontId="3" fillId="0" borderId="22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49" fontId="7" fillId="5" borderId="0" xfId="0" applyNumberFormat="1" applyFont="1" applyFill="1" applyAlignment="1">
      <alignment horizontal="center"/>
    </xf>
    <xf numFmtId="0" fontId="16" fillId="0" borderId="42" xfId="0" applyFont="1" applyFill="1" applyBorder="1" applyAlignment="1">
      <alignment wrapText="1"/>
    </xf>
    <xf numFmtId="0" fontId="16" fillId="0" borderId="43" xfId="0" applyFont="1" applyFill="1" applyBorder="1" applyAlignment="1">
      <alignment wrapText="1"/>
    </xf>
    <xf numFmtId="0" fontId="16" fillId="0" borderId="39" xfId="0" applyFont="1" applyFill="1" applyBorder="1" applyAlignment="1">
      <alignment wrapText="1"/>
    </xf>
    <xf numFmtId="0" fontId="16" fillId="0" borderId="40" xfId="0" applyFont="1" applyFill="1" applyBorder="1" applyAlignment="1">
      <alignment wrapText="1"/>
    </xf>
    <xf numFmtId="0" fontId="15" fillId="0" borderId="78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5" fillId="0" borderId="5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79" xfId="0" applyFont="1" applyBorder="1" applyAlignment="1">
      <alignment horizontal="left"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/>
    </xf>
    <xf numFmtId="0" fontId="15" fillId="0" borderId="85" xfId="0" applyFont="1" applyBorder="1" applyAlignment="1">
      <alignment horizontal="center"/>
    </xf>
    <xf numFmtId="0" fontId="15" fillId="0" borderId="77" xfId="0" applyFont="1" applyBorder="1" applyAlignment="1">
      <alignment horizontal="center" vertical="top"/>
    </xf>
    <xf numFmtId="0" fontId="15" fillId="0" borderId="84" xfId="0" applyFont="1" applyBorder="1" applyAlignment="1">
      <alignment horizontal="center" vertical="top"/>
    </xf>
    <xf numFmtId="0" fontId="15" fillId="0" borderId="10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 vertical="top"/>
    </xf>
    <xf numFmtId="0" fontId="15" fillId="0" borderId="62" xfId="0" applyFont="1" applyBorder="1" applyAlignment="1">
      <alignment horizontal="center" vertical="top"/>
    </xf>
    <xf numFmtId="0" fontId="15" fillId="0" borderId="70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4A7A-0DD7-421E-A185-2BA2DFC79B31}">
  <dimension ref="A1:F25"/>
  <sheetViews>
    <sheetView tabSelected="1" zoomScale="90" zoomScaleNormal="90" workbookViewId="0">
      <selection activeCell="L12" sqref="L12"/>
    </sheetView>
  </sheetViews>
  <sheetFormatPr defaultColWidth="4.7109375" defaultRowHeight="15" x14ac:dyDescent="0.25"/>
  <cols>
    <col min="1" max="1" width="4.7109375" style="92"/>
    <col min="2" max="2" width="22" style="92" bestFit="1" customWidth="1"/>
    <col min="3" max="3" width="9.85546875" style="92" customWidth="1"/>
    <col min="4" max="16384" width="4.7109375" style="92"/>
  </cols>
  <sheetData>
    <row r="1" spans="1:6" ht="26.25" x14ac:dyDescent="0.4">
      <c r="C1" s="94" t="s">
        <v>36</v>
      </c>
    </row>
    <row r="2" spans="1:6" ht="21" x14ac:dyDescent="0.35">
      <c r="C2" s="234" t="s">
        <v>97</v>
      </c>
    </row>
    <row r="3" spans="1:6" x14ac:dyDescent="0.25">
      <c r="E3" s="239" t="s">
        <v>98</v>
      </c>
      <c r="F3" s="239"/>
    </row>
    <row r="4" spans="1:6" s="235" customFormat="1" x14ac:dyDescent="0.25">
      <c r="A4" s="236" t="s">
        <v>14</v>
      </c>
      <c r="B4" s="236" t="s">
        <v>11</v>
      </c>
      <c r="C4" s="236" t="s">
        <v>12</v>
      </c>
      <c r="D4" s="236" t="s">
        <v>7</v>
      </c>
      <c r="E4" s="269" t="s">
        <v>99</v>
      </c>
      <c r="F4" s="271" t="s">
        <v>100</v>
      </c>
    </row>
    <row r="5" spans="1:6" x14ac:dyDescent="0.25">
      <c r="A5" s="233">
        <v>1</v>
      </c>
      <c r="B5" s="233" t="s">
        <v>55</v>
      </c>
      <c r="C5" s="233" t="s">
        <v>56</v>
      </c>
      <c r="D5" s="233">
        <v>8</v>
      </c>
      <c r="E5" s="270"/>
      <c r="F5" s="272">
        <v>33</v>
      </c>
    </row>
    <row r="6" spans="1:6" x14ac:dyDescent="0.25">
      <c r="A6" s="233">
        <v>2</v>
      </c>
      <c r="B6" s="233" t="s">
        <v>68</v>
      </c>
      <c r="C6" s="233" t="s">
        <v>54</v>
      </c>
      <c r="D6" s="233">
        <v>8</v>
      </c>
      <c r="E6" s="270"/>
      <c r="F6" s="272">
        <v>31</v>
      </c>
    </row>
    <row r="7" spans="1:6" x14ac:dyDescent="0.25">
      <c r="A7" s="233">
        <v>3</v>
      </c>
      <c r="B7" s="233" t="s">
        <v>69</v>
      </c>
      <c r="C7" s="233" t="s">
        <v>54</v>
      </c>
      <c r="D7" s="233">
        <v>8</v>
      </c>
      <c r="E7" s="270"/>
      <c r="F7" s="272">
        <v>29</v>
      </c>
    </row>
    <row r="8" spans="1:6" x14ac:dyDescent="0.25">
      <c r="A8" s="233">
        <v>4</v>
      </c>
      <c r="B8" s="233" t="s">
        <v>70</v>
      </c>
      <c r="C8" s="233" t="s">
        <v>54</v>
      </c>
      <c r="D8" s="233"/>
      <c r="E8" s="270">
        <v>33</v>
      </c>
      <c r="F8" s="272"/>
    </row>
    <row r="9" spans="1:6" x14ac:dyDescent="0.25">
      <c r="A9" s="233">
        <v>5</v>
      </c>
      <c r="B9" s="233" t="s">
        <v>53</v>
      </c>
      <c r="C9" s="233" t="s">
        <v>54</v>
      </c>
      <c r="D9" s="233"/>
      <c r="E9" s="270">
        <v>31</v>
      </c>
      <c r="F9" s="272"/>
    </row>
    <row r="10" spans="1:6" x14ac:dyDescent="0.25">
      <c r="A10" s="233">
        <v>6</v>
      </c>
      <c r="B10" s="233" t="s">
        <v>64</v>
      </c>
      <c r="C10" s="233" t="s">
        <v>54</v>
      </c>
      <c r="D10" s="233">
        <v>8</v>
      </c>
      <c r="E10" s="270"/>
      <c r="F10" s="272">
        <v>27</v>
      </c>
    </row>
    <row r="11" spans="1:6" x14ac:dyDescent="0.25">
      <c r="A11" s="233">
        <v>7</v>
      </c>
      <c r="B11" s="233" t="s">
        <v>76</v>
      </c>
      <c r="C11" s="233" t="s">
        <v>54</v>
      </c>
      <c r="D11" s="233"/>
      <c r="E11" s="270">
        <v>29</v>
      </c>
      <c r="F11" s="272"/>
    </row>
    <row r="12" spans="1:6" x14ac:dyDescent="0.25">
      <c r="A12" s="233">
        <v>8</v>
      </c>
      <c r="B12" s="233" t="s">
        <v>57</v>
      </c>
      <c r="C12" s="233" t="s">
        <v>54</v>
      </c>
      <c r="D12" s="233"/>
      <c r="E12" s="270">
        <v>28</v>
      </c>
      <c r="F12" s="272"/>
    </row>
    <row r="13" spans="1:6" x14ac:dyDescent="0.25">
      <c r="A13" s="233">
        <v>9</v>
      </c>
      <c r="B13" s="233" t="s">
        <v>71</v>
      </c>
      <c r="C13" s="233" t="s">
        <v>54</v>
      </c>
      <c r="D13" s="233"/>
      <c r="E13" s="270">
        <v>27</v>
      </c>
      <c r="F13" s="272"/>
    </row>
    <row r="14" spans="1:6" x14ac:dyDescent="0.25">
      <c r="A14" s="233">
        <v>10</v>
      </c>
      <c r="B14" s="233" t="s">
        <v>59</v>
      </c>
      <c r="C14" s="233" t="s">
        <v>54</v>
      </c>
      <c r="D14" s="233"/>
      <c r="E14" s="270">
        <v>26</v>
      </c>
      <c r="F14" s="272"/>
    </row>
    <row r="15" spans="1:6" x14ac:dyDescent="0.25">
      <c r="A15" s="233">
        <v>11</v>
      </c>
      <c r="B15" s="233" t="s">
        <v>66</v>
      </c>
      <c r="C15" s="233" t="s">
        <v>54</v>
      </c>
      <c r="D15" s="233"/>
      <c r="E15" s="270">
        <v>25</v>
      </c>
      <c r="F15" s="272"/>
    </row>
    <row r="16" spans="1:6" x14ac:dyDescent="0.25">
      <c r="A16" s="233">
        <v>12</v>
      </c>
      <c r="B16" s="233" t="s">
        <v>72</v>
      </c>
      <c r="C16" s="233" t="s">
        <v>56</v>
      </c>
      <c r="D16" s="233">
        <v>8</v>
      </c>
      <c r="E16" s="270"/>
      <c r="F16" s="272">
        <v>26</v>
      </c>
    </row>
    <row r="17" spans="1:6" x14ac:dyDescent="0.25">
      <c r="A17" s="233">
        <v>13</v>
      </c>
      <c r="B17" s="233" t="s">
        <v>67</v>
      </c>
      <c r="C17" s="233" t="s">
        <v>54</v>
      </c>
      <c r="D17" s="233"/>
      <c r="E17" s="270">
        <v>24</v>
      </c>
      <c r="F17" s="272"/>
    </row>
    <row r="18" spans="1:6" x14ac:dyDescent="0.25">
      <c r="A18" s="233">
        <v>14</v>
      </c>
      <c r="B18" s="233" t="s">
        <v>60</v>
      </c>
      <c r="C18" s="233" t="s">
        <v>56</v>
      </c>
      <c r="D18" s="233">
        <v>8</v>
      </c>
      <c r="E18" s="270"/>
      <c r="F18" s="272">
        <v>25</v>
      </c>
    </row>
    <row r="19" spans="1:6" x14ac:dyDescent="0.25">
      <c r="A19" s="233">
        <v>15</v>
      </c>
      <c r="B19" s="233" t="s">
        <v>61</v>
      </c>
      <c r="C19" s="233" t="s">
        <v>62</v>
      </c>
      <c r="D19" s="233"/>
      <c r="E19" s="270">
        <v>23</v>
      </c>
      <c r="F19" s="272"/>
    </row>
    <row r="20" spans="1:6" x14ac:dyDescent="0.25">
      <c r="A20" s="233">
        <v>16</v>
      </c>
      <c r="B20" s="233" t="s">
        <v>63</v>
      </c>
      <c r="C20" s="233" t="s">
        <v>56</v>
      </c>
      <c r="D20" s="233"/>
      <c r="E20" s="270">
        <v>22</v>
      </c>
      <c r="F20" s="272"/>
    </row>
    <row r="21" spans="1:6" x14ac:dyDescent="0.25">
      <c r="A21" s="233">
        <v>17</v>
      </c>
      <c r="B21" s="233" t="s">
        <v>75</v>
      </c>
      <c r="C21" s="233" t="s">
        <v>54</v>
      </c>
      <c r="D21" s="233"/>
      <c r="E21" s="270">
        <v>21</v>
      </c>
      <c r="F21" s="272"/>
    </row>
    <row r="22" spans="1:6" x14ac:dyDescent="0.25">
      <c r="A22" s="233">
        <v>18</v>
      </c>
      <c r="B22" s="233" t="s">
        <v>74</v>
      </c>
      <c r="C22" s="233" t="s">
        <v>54</v>
      </c>
      <c r="D22" s="233"/>
      <c r="E22" s="270">
        <v>20</v>
      </c>
      <c r="F22" s="272"/>
    </row>
    <row r="23" spans="1:6" x14ac:dyDescent="0.25">
      <c r="A23" s="233">
        <v>19</v>
      </c>
      <c r="B23" s="233" t="s">
        <v>58</v>
      </c>
      <c r="C23" s="233" t="s">
        <v>56</v>
      </c>
      <c r="D23" s="233"/>
      <c r="E23" s="270">
        <v>19</v>
      </c>
      <c r="F23" s="272"/>
    </row>
    <row r="24" spans="1:6" x14ac:dyDescent="0.25">
      <c r="A24" s="233">
        <v>20</v>
      </c>
      <c r="B24" s="233" t="s">
        <v>73</v>
      </c>
      <c r="C24" s="233" t="s">
        <v>54</v>
      </c>
      <c r="D24" s="233">
        <v>8</v>
      </c>
      <c r="E24" s="270"/>
      <c r="F24" s="272">
        <v>24</v>
      </c>
    </row>
    <row r="25" spans="1:6" x14ac:dyDescent="0.25">
      <c r="A25" s="233">
        <v>21</v>
      </c>
      <c r="B25" s="233" t="s">
        <v>65</v>
      </c>
      <c r="C25" s="233" t="s">
        <v>54</v>
      </c>
      <c r="D25" s="233"/>
      <c r="E25" s="270">
        <v>18</v>
      </c>
      <c r="F25" s="272"/>
    </row>
  </sheetData>
  <mergeCells count="1">
    <mergeCell ref="E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55"/>
  <sheetViews>
    <sheetView zoomScale="70" zoomScaleNormal="70" workbookViewId="0">
      <pane xSplit="4" topLeftCell="E1" activePane="topRight" state="frozen"/>
      <selection pane="topRight" activeCell="K61" sqref="K61"/>
    </sheetView>
  </sheetViews>
  <sheetFormatPr defaultRowHeight="15" x14ac:dyDescent="0.25"/>
  <cols>
    <col min="1" max="1" width="3" style="9" bestFit="1" customWidth="1"/>
    <col min="2" max="2" width="22.85546875" style="156" bestFit="1" customWidth="1"/>
    <col min="3" max="3" width="8.85546875" style="156" customWidth="1"/>
    <col min="4" max="4" width="4.5703125" style="10" bestFit="1" customWidth="1"/>
    <col min="5" max="11" width="6.7109375" style="10" customWidth="1"/>
    <col min="12" max="12" width="9.140625" style="11" customWidth="1"/>
    <col min="13" max="13" width="7.5703125" style="10" customWidth="1"/>
    <col min="14" max="14" width="9.42578125" style="11" customWidth="1"/>
    <col min="15" max="15" width="9.42578125" style="10" customWidth="1"/>
    <col min="16" max="22" width="6.7109375" style="10" customWidth="1"/>
    <col min="23" max="23" width="9.140625" style="11" customWidth="1"/>
    <col min="24" max="24" width="7.5703125" style="10" customWidth="1"/>
    <col min="25" max="25" width="9.42578125" style="11" customWidth="1"/>
    <col min="26" max="26" width="9.42578125" style="10" customWidth="1"/>
    <col min="27" max="33" width="6.7109375" style="10" customWidth="1"/>
    <col min="34" max="34" width="9.140625" style="11" customWidth="1"/>
    <col min="35" max="35" width="7.5703125" style="10" customWidth="1"/>
    <col min="36" max="36" width="9.42578125" style="11" customWidth="1"/>
    <col min="37" max="37" width="9.42578125" style="10" customWidth="1"/>
    <col min="38" max="44" width="6.7109375" style="10" customWidth="1"/>
    <col min="45" max="45" width="9.140625" style="11" customWidth="1"/>
    <col min="46" max="46" width="7.5703125" style="10" customWidth="1"/>
    <col min="47" max="47" width="9.42578125" style="11" customWidth="1"/>
    <col min="48" max="48" width="9.42578125" style="10" customWidth="1"/>
    <col min="49" max="55" width="6.7109375" style="10" customWidth="1"/>
    <col min="56" max="56" width="9.140625" style="11" customWidth="1"/>
    <col min="57" max="57" width="7.5703125" style="10" customWidth="1"/>
    <col min="58" max="58" width="9.42578125" style="11" customWidth="1"/>
    <col min="59" max="59" width="9.42578125" style="10" customWidth="1"/>
    <col min="60" max="66" width="6.7109375" style="10" customWidth="1"/>
    <col min="67" max="67" width="9.140625" style="11" customWidth="1"/>
    <col min="68" max="68" width="7.5703125" style="10" customWidth="1"/>
    <col min="69" max="69" width="9.42578125" style="11" customWidth="1"/>
    <col min="70" max="70" width="9.42578125" style="10" customWidth="1"/>
    <col min="71" max="77" width="6.7109375" style="10" customWidth="1"/>
    <col min="78" max="78" width="10.85546875" style="11" customWidth="1"/>
    <col min="79" max="79" width="7.5703125" style="10" customWidth="1"/>
    <col min="80" max="80" width="9.42578125" style="11" customWidth="1"/>
    <col min="81" max="81" width="9.42578125" style="10" customWidth="1"/>
    <col min="82" max="88" width="6.7109375" style="10" customWidth="1"/>
    <col min="89" max="89" width="10.85546875" style="11" customWidth="1"/>
    <col min="90" max="90" width="7.5703125" style="10" customWidth="1"/>
    <col min="91" max="91" width="9.42578125" style="11" customWidth="1"/>
    <col min="92" max="92" width="9.42578125" style="10" customWidth="1"/>
    <col min="93" max="99" width="6.7109375" style="10" bestFit="1" customWidth="1"/>
    <col min="100" max="100" width="10.7109375" style="11" bestFit="1" customWidth="1"/>
    <col min="101" max="101" width="7.5703125" style="10" bestFit="1" customWidth="1"/>
    <col min="102" max="102" width="9" style="11" bestFit="1" customWidth="1"/>
    <col min="103" max="103" width="9.42578125" style="10" bestFit="1" customWidth="1"/>
    <col min="104" max="104" width="9.140625" style="162" hidden="1" customWidth="1"/>
    <col min="105" max="105" width="10.85546875" style="156" hidden="1" customWidth="1"/>
    <col min="106" max="16384" width="9.140625" style="10"/>
  </cols>
  <sheetData>
    <row r="1" spans="1:105" ht="31.5" x14ac:dyDescent="0.5">
      <c r="C1" s="161" t="s">
        <v>36</v>
      </c>
    </row>
    <row r="2" spans="1:105" ht="21" x14ac:dyDescent="0.35">
      <c r="C2" s="119" t="s">
        <v>49</v>
      </c>
    </row>
    <row r="3" spans="1:105" ht="15.75" thickBot="1" x14ac:dyDescent="0.3">
      <c r="C3" s="9"/>
      <c r="O3" s="10" t="s">
        <v>20</v>
      </c>
      <c r="Z3" s="10" t="s">
        <v>21</v>
      </c>
      <c r="AK3" s="10" t="s">
        <v>22</v>
      </c>
      <c r="AV3" s="10" t="s">
        <v>23</v>
      </c>
      <c r="BG3" s="10" t="s">
        <v>24</v>
      </c>
      <c r="BR3" s="10" t="s">
        <v>25</v>
      </c>
      <c r="CC3" s="10" t="s">
        <v>26</v>
      </c>
      <c r="CN3" s="10" t="s">
        <v>27</v>
      </c>
      <c r="CY3" s="10" t="s">
        <v>19</v>
      </c>
      <c r="CZ3" s="240" t="s">
        <v>28</v>
      </c>
      <c r="DA3" s="240"/>
    </row>
    <row r="4" spans="1:105" ht="15.75" thickBot="1" x14ac:dyDescent="0.3">
      <c r="A4" s="1" t="s">
        <v>14</v>
      </c>
      <c r="B4" s="2" t="s">
        <v>11</v>
      </c>
      <c r="C4" s="2" t="s">
        <v>52</v>
      </c>
      <c r="D4" s="3" t="s">
        <v>7</v>
      </c>
      <c r="E4" s="4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5" t="s">
        <v>13</v>
      </c>
      <c r="L4" s="6" t="s">
        <v>15</v>
      </c>
      <c r="M4" s="5" t="s">
        <v>17</v>
      </c>
      <c r="N4" s="7" t="s">
        <v>16</v>
      </c>
      <c r="O4" s="8" t="s">
        <v>18</v>
      </c>
      <c r="P4" s="4" t="s">
        <v>1</v>
      </c>
      <c r="Q4" s="2" t="s">
        <v>2</v>
      </c>
      <c r="R4" s="2" t="s">
        <v>3</v>
      </c>
      <c r="S4" s="2" t="s">
        <v>4</v>
      </c>
      <c r="T4" s="2" t="s">
        <v>5</v>
      </c>
      <c r="U4" s="2" t="s">
        <v>6</v>
      </c>
      <c r="V4" s="5" t="s">
        <v>13</v>
      </c>
      <c r="W4" s="6" t="s">
        <v>15</v>
      </c>
      <c r="X4" s="5" t="s">
        <v>17</v>
      </c>
      <c r="Y4" s="7" t="s">
        <v>16</v>
      </c>
      <c r="Z4" s="8" t="s">
        <v>18</v>
      </c>
      <c r="AA4" s="4" t="s">
        <v>1</v>
      </c>
      <c r="AB4" s="2" t="s">
        <v>2</v>
      </c>
      <c r="AC4" s="2" t="s">
        <v>3</v>
      </c>
      <c r="AD4" s="2" t="s">
        <v>4</v>
      </c>
      <c r="AE4" s="2" t="s">
        <v>5</v>
      </c>
      <c r="AF4" s="2" t="s">
        <v>6</v>
      </c>
      <c r="AG4" s="5" t="s">
        <v>13</v>
      </c>
      <c r="AH4" s="6" t="s">
        <v>15</v>
      </c>
      <c r="AI4" s="5" t="s">
        <v>17</v>
      </c>
      <c r="AJ4" s="7" t="s">
        <v>16</v>
      </c>
      <c r="AK4" s="8" t="s">
        <v>18</v>
      </c>
      <c r="AL4" s="4" t="s">
        <v>1</v>
      </c>
      <c r="AM4" s="2" t="s">
        <v>2</v>
      </c>
      <c r="AN4" s="2" t="s">
        <v>3</v>
      </c>
      <c r="AO4" s="2" t="s">
        <v>4</v>
      </c>
      <c r="AP4" s="2" t="s">
        <v>5</v>
      </c>
      <c r="AQ4" s="2" t="s">
        <v>6</v>
      </c>
      <c r="AR4" s="5" t="s">
        <v>13</v>
      </c>
      <c r="AS4" s="6" t="s">
        <v>15</v>
      </c>
      <c r="AT4" s="5" t="s">
        <v>17</v>
      </c>
      <c r="AU4" s="7" t="s">
        <v>16</v>
      </c>
      <c r="AV4" s="8" t="s">
        <v>18</v>
      </c>
      <c r="AW4" s="4" t="s">
        <v>1</v>
      </c>
      <c r="AX4" s="2" t="s">
        <v>2</v>
      </c>
      <c r="AY4" s="2" t="s">
        <v>3</v>
      </c>
      <c r="AZ4" s="2" t="s">
        <v>4</v>
      </c>
      <c r="BA4" s="2" t="s">
        <v>5</v>
      </c>
      <c r="BB4" s="2" t="s">
        <v>6</v>
      </c>
      <c r="BC4" s="5" t="s">
        <v>13</v>
      </c>
      <c r="BD4" s="6" t="s">
        <v>15</v>
      </c>
      <c r="BE4" s="5" t="s">
        <v>17</v>
      </c>
      <c r="BF4" s="7" t="s">
        <v>16</v>
      </c>
      <c r="BG4" s="8" t="s">
        <v>18</v>
      </c>
      <c r="BH4" s="4" t="s">
        <v>1</v>
      </c>
      <c r="BI4" s="2" t="s">
        <v>2</v>
      </c>
      <c r="BJ4" s="2" t="s">
        <v>3</v>
      </c>
      <c r="BK4" s="2" t="s">
        <v>4</v>
      </c>
      <c r="BL4" s="2" t="s">
        <v>5</v>
      </c>
      <c r="BM4" s="2" t="s">
        <v>6</v>
      </c>
      <c r="BN4" s="5" t="s">
        <v>13</v>
      </c>
      <c r="BO4" s="6" t="s">
        <v>15</v>
      </c>
      <c r="BP4" s="5" t="s">
        <v>17</v>
      </c>
      <c r="BQ4" s="7" t="s">
        <v>16</v>
      </c>
      <c r="BR4" s="8" t="s">
        <v>18</v>
      </c>
      <c r="BS4" s="4" t="s">
        <v>1</v>
      </c>
      <c r="BT4" s="2" t="s">
        <v>2</v>
      </c>
      <c r="BU4" s="2" t="s">
        <v>3</v>
      </c>
      <c r="BV4" s="2" t="s">
        <v>4</v>
      </c>
      <c r="BW4" s="2" t="s">
        <v>5</v>
      </c>
      <c r="BX4" s="2" t="s">
        <v>6</v>
      </c>
      <c r="BY4" s="5" t="s">
        <v>13</v>
      </c>
      <c r="BZ4" s="6" t="s">
        <v>15</v>
      </c>
      <c r="CA4" s="5" t="s">
        <v>17</v>
      </c>
      <c r="CB4" s="7" t="s">
        <v>16</v>
      </c>
      <c r="CC4" s="8" t="s">
        <v>18</v>
      </c>
      <c r="CD4" s="4" t="s">
        <v>1</v>
      </c>
      <c r="CE4" s="2" t="s">
        <v>2</v>
      </c>
      <c r="CF4" s="2" t="s">
        <v>3</v>
      </c>
      <c r="CG4" s="2" t="s">
        <v>4</v>
      </c>
      <c r="CH4" s="2" t="s">
        <v>5</v>
      </c>
      <c r="CI4" s="2" t="s">
        <v>6</v>
      </c>
      <c r="CJ4" s="5" t="s">
        <v>13</v>
      </c>
      <c r="CK4" s="6" t="s">
        <v>15</v>
      </c>
      <c r="CL4" s="5" t="s">
        <v>17</v>
      </c>
      <c r="CM4" s="7" t="s">
        <v>16</v>
      </c>
      <c r="CN4" s="8" t="s">
        <v>18</v>
      </c>
      <c r="CO4" s="4" t="s">
        <v>1</v>
      </c>
      <c r="CP4" s="2" t="s">
        <v>2</v>
      </c>
      <c r="CQ4" s="2" t="s">
        <v>3</v>
      </c>
      <c r="CR4" s="2" t="s">
        <v>4</v>
      </c>
      <c r="CS4" s="2" t="s">
        <v>5</v>
      </c>
      <c r="CT4" s="2" t="s">
        <v>6</v>
      </c>
      <c r="CU4" s="5" t="s">
        <v>13</v>
      </c>
      <c r="CV4" s="6" t="s">
        <v>15</v>
      </c>
      <c r="CW4" s="5" t="s">
        <v>17</v>
      </c>
      <c r="CX4" s="7" t="s">
        <v>16</v>
      </c>
      <c r="CY4" s="8" t="s">
        <v>18</v>
      </c>
      <c r="CZ4" s="163" t="s">
        <v>8</v>
      </c>
      <c r="DA4" s="164" t="s">
        <v>9</v>
      </c>
    </row>
    <row r="5" spans="1:105" s="130" customFormat="1" ht="12.75" x14ac:dyDescent="0.2">
      <c r="A5" s="121">
        <v>1</v>
      </c>
      <c r="B5" s="157" t="s">
        <v>74</v>
      </c>
      <c r="C5" s="157" t="s">
        <v>54</v>
      </c>
      <c r="D5" s="123"/>
      <c r="E5" s="124"/>
      <c r="F5" s="122"/>
      <c r="G5" s="122"/>
      <c r="H5" s="122"/>
      <c r="I5" s="122"/>
      <c r="J5" s="122"/>
      <c r="K5" s="125"/>
      <c r="L5" s="126">
        <f t="shared" ref="L5:L40" si="0">M5/7</f>
        <v>0</v>
      </c>
      <c r="M5" s="127">
        <f t="shared" ref="M5:M40" si="1">D5*COUNT(E5:K5)+E5+F5+G5+H5+I5+J5+K5</f>
        <v>0</v>
      </c>
      <c r="N5" s="128">
        <f t="shared" ref="N5:N40" si="2">O5/6</f>
        <v>0</v>
      </c>
      <c r="O5" s="129">
        <f t="shared" ref="O5:O40" si="3">M5-MIN(E5:K5)-D5</f>
        <v>0</v>
      </c>
      <c r="P5" s="124"/>
      <c r="Q5" s="122"/>
      <c r="R5" s="122"/>
      <c r="S5" s="122"/>
      <c r="T5" s="122"/>
      <c r="U5" s="122"/>
      <c r="V5" s="125"/>
      <c r="W5" s="126">
        <f t="shared" ref="W5:W40" si="4">X5/7</f>
        <v>0</v>
      </c>
      <c r="X5" s="127">
        <f t="shared" ref="X5:X40" si="5">D5*COUNT(P5:V5)+P5+Q5+R5+S5+T5+U5+V5</f>
        <v>0</v>
      </c>
      <c r="Y5" s="128">
        <f t="shared" ref="Y5:Y40" si="6">Z5/6</f>
        <v>0</v>
      </c>
      <c r="Z5" s="129">
        <f t="shared" ref="Z5:Z40" si="7">X5-MIN(P5:V5)-D5</f>
        <v>0</v>
      </c>
      <c r="AA5" s="124"/>
      <c r="AB5" s="122"/>
      <c r="AC5" s="122"/>
      <c r="AD5" s="122"/>
      <c r="AE5" s="122"/>
      <c r="AF5" s="122"/>
      <c r="AG5" s="125"/>
      <c r="AH5" s="126">
        <f t="shared" ref="AH5:AH40" si="8">AI5/7</f>
        <v>0</v>
      </c>
      <c r="AI5" s="127">
        <f t="shared" ref="AI5:AI40" si="9">D5*COUNT(AA5:AG5)+AA5+AB5+AC5+AD5+AE5+AF5+AG5</f>
        <v>0</v>
      </c>
      <c r="AJ5" s="128">
        <f t="shared" ref="AJ5:AJ40" si="10">AK5/6</f>
        <v>0</v>
      </c>
      <c r="AK5" s="129">
        <f t="shared" ref="AK5:AK40" si="11">AI5-MIN(AA5:AG5)-D5</f>
        <v>0</v>
      </c>
      <c r="AL5" s="124"/>
      <c r="AM5" s="122"/>
      <c r="AN5" s="122"/>
      <c r="AO5" s="122"/>
      <c r="AP5" s="122"/>
      <c r="AQ5" s="122"/>
      <c r="AR5" s="125"/>
      <c r="AS5" s="126" t="e">
        <f t="shared" ref="AS5:AS40" si="12">AVERAGE(AL5:AR5)</f>
        <v>#DIV/0!</v>
      </c>
      <c r="AT5" s="127">
        <f t="shared" ref="AT5:AT40" si="13">D5*COUNT(AL5:AR5)+AL5+AM5+AN5+AO5+AP5+AQ5+AR5</f>
        <v>0</v>
      </c>
      <c r="AU5" s="128">
        <f t="shared" ref="AU5:AU40" si="14">AV5/6</f>
        <v>0</v>
      </c>
      <c r="AV5" s="129">
        <f t="shared" ref="AV5:AV40" si="15">AT5-MIN(AL5:AR5)-D5</f>
        <v>0</v>
      </c>
      <c r="AW5" s="124"/>
      <c r="AX5" s="122"/>
      <c r="AY5" s="122"/>
      <c r="AZ5" s="122"/>
      <c r="BA5" s="122"/>
      <c r="BB5" s="122"/>
      <c r="BC5" s="125"/>
      <c r="BD5" s="126" t="e">
        <f t="shared" ref="BD5:BD40" si="16">AVERAGE(AW5:BC5)</f>
        <v>#DIV/0!</v>
      </c>
      <c r="BE5" s="127">
        <f t="shared" ref="BE5:BE40" si="17">D5*COUNT(AW5:BC5)+AW5+AX5+AY5+AZ5+BA5+BB5+BC5</f>
        <v>0</v>
      </c>
      <c r="BF5" s="128">
        <f t="shared" ref="BF5:BF40" si="18">BG5/6</f>
        <v>0</v>
      </c>
      <c r="BG5" s="129">
        <f t="shared" ref="BG5:BG40" si="19">BE5-MIN(AW5:BC5)-D5</f>
        <v>0</v>
      </c>
      <c r="BH5" s="124"/>
      <c r="BI5" s="122"/>
      <c r="BJ5" s="122"/>
      <c r="BK5" s="122"/>
      <c r="BL5" s="122"/>
      <c r="BM5" s="122"/>
      <c r="BN5" s="125"/>
      <c r="BO5" s="126" t="e">
        <f t="shared" ref="BO5:BO35" si="20">AVERAGE(BH5:BN5)</f>
        <v>#DIV/0!</v>
      </c>
      <c r="BP5" s="127">
        <f t="shared" ref="BP5:BP35" si="21">D5*COUNT(BH5:BN5)+BH5+BI5+BJ5+BK5+BL5+BM5+BN5</f>
        <v>0</v>
      </c>
      <c r="BQ5" s="128">
        <f t="shared" ref="BQ5:BQ35" si="22">BR5/6</f>
        <v>0</v>
      </c>
      <c r="BR5" s="129">
        <f t="shared" ref="BR5:BR35" si="23">BP5-MIN(BH5:BN5)-D5</f>
        <v>0</v>
      </c>
      <c r="BS5" s="124"/>
      <c r="BT5" s="122"/>
      <c r="BU5" s="122"/>
      <c r="BV5" s="122"/>
      <c r="BW5" s="122"/>
      <c r="BX5" s="122"/>
      <c r="BY5" s="125"/>
      <c r="BZ5" s="126" t="e">
        <f t="shared" ref="BZ5:BZ25" si="24">AVERAGE(BS5:BY5)</f>
        <v>#DIV/0!</v>
      </c>
      <c r="CA5" s="127">
        <f t="shared" ref="CA5:CA25" si="25">D5*COUNT(BS5:BY5)+BS5+BT5+BU5+BV5+BW5+BX5+BY5</f>
        <v>0</v>
      </c>
      <c r="CB5" s="128">
        <f t="shared" ref="CB5:CB25" si="26">CC5/6</f>
        <v>0</v>
      </c>
      <c r="CC5" s="129">
        <f t="shared" ref="CC5:CC25" si="27">CA5-MIN(BS5:BY5)-D5</f>
        <v>0</v>
      </c>
      <c r="CD5" s="124"/>
      <c r="CE5" s="122"/>
      <c r="CF5" s="122"/>
      <c r="CG5" s="122"/>
      <c r="CH5" s="122"/>
      <c r="CI5" s="122"/>
      <c r="CJ5" s="125"/>
      <c r="CK5" s="126" t="e">
        <f t="shared" ref="CK5:CK25" si="28">AVERAGE(CD5:CJ5)</f>
        <v>#DIV/0!</v>
      </c>
      <c r="CL5" s="127">
        <f t="shared" ref="CL5:CL25" si="29">D5*COUNT(CD5:CJ5)+CD5+CE5+CF5+CG5+CH5+CI5+CJ5</f>
        <v>0</v>
      </c>
      <c r="CM5" s="128">
        <f t="shared" ref="CM5:CM25" si="30">CN5/6</f>
        <v>0</v>
      </c>
      <c r="CN5" s="129">
        <f t="shared" ref="CN5:CN25" si="31">CL5-MIN(CD5:CJ5)-D5</f>
        <v>0</v>
      </c>
      <c r="CO5" s="124">
        <v>161</v>
      </c>
      <c r="CP5" s="122">
        <v>197</v>
      </c>
      <c r="CQ5" s="122">
        <v>149</v>
      </c>
      <c r="CR5" s="122">
        <v>185</v>
      </c>
      <c r="CS5" s="122">
        <v>145</v>
      </c>
      <c r="CT5" s="122">
        <v>190</v>
      </c>
      <c r="CU5" s="125">
        <v>188</v>
      </c>
      <c r="CV5" s="126">
        <f t="shared" ref="CV5:CV22" si="32">AVERAGE(CO5:CU5)</f>
        <v>173.57142857142858</v>
      </c>
      <c r="CW5" s="127">
        <f t="shared" ref="CW5:CW22" si="33">D5*COUNT(CO5:CU5)+CO5+CP5+CQ5+CR5+CS5+CT5+CU5</f>
        <v>1215</v>
      </c>
      <c r="CX5" s="128">
        <f t="shared" ref="CX5:CX22" si="34">CY5/6</f>
        <v>178.33333333333334</v>
      </c>
      <c r="CY5" s="129">
        <f t="shared" ref="CY5:CY22" si="35">CW5-MIN(CO5:CU5)-D5</f>
        <v>1070</v>
      </c>
      <c r="CZ5" s="165">
        <f t="shared" ref="CZ5:CZ22" si="36">DA5/6</f>
        <v>178.33333333333334</v>
      </c>
      <c r="DA5" s="166">
        <f>LARGE((CY5,CN5,CC5,BR5,BG5,AV5,AK5,Z5,O5),1)</f>
        <v>1070</v>
      </c>
    </row>
    <row r="6" spans="1:105" s="130" customFormat="1" ht="12.75" x14ac:dyDescent="0.2">
      <c r="A6" s="131">
        <v>2</v>
      </c>
      <c r="B6" s="158" t="s">
        <v>55</v>
      </c>
      <c r="C6" s="158" t="s">
        <v>56</v>
      </c>
      <c r="D6" s="133">
        <v>8</v>
      </c>
      <c r="E6" s="134">
        <v>163</v>
      </c>
      <c r="F6" s="132">
        <v>169</v>
      </c>
      <c r="G6" s="132">
        <v>167</v>
      </c>
      <c r="H6" s="132">
        <v>201</v>
      </c>
      <c r="I6" s="132">
        <v>149</v>
      </c>
      <c r="J6" s="132">
        <v>168</v>
      </c>
      <c r="K6" s="135">
        <v>156</v>
      </c>
      <c r="L6" s="136">
        <f t="shared" si="0"/>
        <v>175.57142857142858</v>
      </c>
      <c r="M6" s="127">
        <f t="shared" si="1"/>
        <v>1229</v>
      </c>
      <c r="N6" s="128">
        <f t="shared" si="2"/>
        <v>178.66666666666666</v>
      </c>
      <c r="O6" s="129">
        <f t="shared" si="3"/>
        <v>1072</v>
      </c>
      <c r="P6" s="134"/>
      <c r="Q6" s="132"/>
      <c r="R6" s="132"/>
      <c r="S6" s="132"/>
      <c r="T6" s="132"/>
      <c r="U6" s="132"/>
      <c r="V6" s="135"/>
      <c r="W6" s="136">
        <f t="shared" si="4"/>
        <v>0</v>
      </c>
      <c r="X6" s="127">
        <f t="shared" si="5"/>
        <v>0</v>
      </c>
      <c r="Y6" s="136">
        <f t="shared" si="6"/>
        <v>-1.3333333333333333</v>
      </c>
      <c r="Z6" s="123">
        <f t="shared" si="7"/>
        <v>-8</v>
      </c>
      <c r="AA6" s="134">
        <v>164</v>
      </c>
      <c r="AB6" s="132">
        <v>222</v>
      </c>
      <c r="AC6" s="132">
        <v>145</v>
      </c>
      <c r="AD6" s="132">
        <v>154</v>
      </c>
      <c r="AE6" s="132">
        <v>162</v>
      </c>
      <c r="AF6" s="132">
        <v>169</v>
      </c>
      <c r="AG6" s="135">
        <v>0</v>
      </c>
      <c r="AH6" s="136">
        <f t="shared" si="8"/>
        <v>153.14285714285714</v>
      </c>
      <c r="AI6" s="127">
        <f t="shared" si="9"/>
        <v>1072</v>
      </c>
      <c r="AJ6" s="136">
        <f t="shared" si="10"/>
        <v>177.33333333333334</v>
      </c>
      <c r="AK6" s="123">
        <f t="shared" si="11"/>
        <v>1064</v>
      </c>
      <c r="AL6" s="134">
        <v>181</v>
      </c>
      <c r="AM6" s="132">
        <v>181</v>
      </c>
      <c r="AN6" s="132">
        <v>200</v>
      </c>
      <c r="AO6" s="132">
        <v>152</v>
      </c>
      <c r="AP6" s="132">
        <v>159</v>
      </c>
      <c r="AQ6" s="132">
        <v>139</v>
      </c>
      <c r="AR6" s="135">
        <v>189</v>
      </c>
      <c r="AS6" s="136">
        <f t="shared" si="12"/>
        <v>171.57142857142858</v>
      </c>
      <c r="AT6" s="127">
        <f t="shared" si="13"/>
        <v>1257</v>
      </c>
      <c r="AU6" s="136">
        <f t="shared" si="14"/>
        <v>185</v>
      </c>
      <c r="AV6" s="123">
        <f t="shared" si="15"/>
        <v>1110</v>
      </c>
      <c r="AW6" s="134">
        <v>190</v>
      </c>
      <c r="AX6" s="132">
        <v>192</v>
      </c>
      <c r="AY6" s="132">
        <v>193</v>
      </c>
      <c r="AZ6" s="132">
        <v>171</v>
      </c>
      <c r="BA6" s="132">
        <v>202</v>
      </c>
      <c r="BB6" s="132">
        <v>156</v>
      </c>
      <c r="BC6" s="135">
        <v>140</v>
      </c>
      <c r="BD6" s="136">
        <f t="shared" si="16"/>
        <v>177.71428571428572</v>
      </c>
      <c r="BE6" s="127">
        <f t="shared" si="17"/>
        <v>1300</v>
      </c>
      <c r="BF6" s="137">
        <f t="shared" si="18"/>
        <v>192</v>
      </c>
      <c r="BG6" s="129">
        <f t="shared" si="19"/>
        <v>1152</v>
      </c>
      <c r="BH6" s="134">
        <v>143</v>
      </c>
      <c r="BI6" s="132">
        <v>138</v>
      </c>
      <c r="BJ6" s="132">
        <v>145</v>
      </c>
      <c r="BK6" s="132">
        <v>150</v>
      </c>
      <c r="BL6" s="132">
        <v>175</v>
      </c>
      <c r="BM6" s="132">
        <v>167</v>
      </c>
      <c r="BN6" s="135">
        <v>234</v>
      </c>
      <c r="BO6" s="136">
        <f t="shared" si="20"/>
        <v>164.57142857142858</v>
      </c>
      <c r="BP6" s="127">
        <f t="shared" si="21"/>
        <v>1208</v>
      </c>
      <c r="BQ6" s="137">
        <f t="shared" si="22"/>
        <v>177</v>
      </c>
      <c r="BR6" s="129">
        <f t="shared" si="23"/>
        <v>1062</v>
      </c>
      <c r="BS6" s="134"/>
      <c r="BT6" s="132"/>
      <c r="BU6" s="132"/>
      <c r="BV6" s="132"/>
      <c r="BW6" s="132"/>
      <c r="BX6" s="132"/>
      <c r="BY6" s="135"/>
      <c r="BZ6" s="136" t="e">
        <f t="shared" si="24"/>
        <v>#DIV/0!</v>
      </c>
      <c r="CA6" s="127">
        <f t="shared" si="25"/>
        <v>0</v>
      </c>
      <c r="CB6" s="137">
        <f t="shared" si="26"/>
        <v>-1.3333333333333333</v>
      </c>
      <c r="CC6" s="129">
        <f t="shared" si="27"/>
        <v>-8</v>
      </c>
      <c r="CD6" s="134"/>
      <c r="CE6" s="132"/>
      <c r="CF6" s="132"/>
      <c r="CG6" s="132"/>
      <c r="CH6" s="132"/>
      <c r="CI6" s="132"/>
      <c r="CJ6" s="135"/>
      <c r="CK6" s="136" t="e">
        <f t="shared" si="28"/>
        <v>#DIV/0!</v>
      </c>
      <c r="CL6" s="127">
        <f t="shared" si="29"/>
        <v>0</v>
      </c>
      <c r="CM6" s="137">
        <f t="shared" si="30"/>
        <v>-1.3333333333333333</v>
      </c>
      <c r="CN6" s="129">
        <f t="shared" si="31"/>
        <v>-8</v>
      </c>
      <c r="CO6" s="134">
        <v>152</v>
      </c>
      <c r="CP6" s="132">
        <v>201</v>
      </c>
      <c r="CQ6" s="132">
        <v>181</v>
      </c>
      <c r="CR6" s="132">
        <v>150</v>
      </c>
      <c r="CS6" s="132">
        <v>198</v>
      </c>
      <c r="CT6" s="132">
        <v>203</v>
      </c>
      <c r="CU6" s="135">
        <v>143</v>
      </c>
      <c r="CV6" s="136">
        <f t="shared" si="32"/>
        <v>175.42857142857142</v>
      </c>
      <c r="CW6" s="127">
        <f t="shared" si="33"/>
        <v>1284</v>
      </c>
      <c r="CX6" s="137">
        <f t="shared" si="34"/>
        <v>188.83333333333334</v>
      </c>
      <c r="CY6" s="129">
        <f t="shared" si="35"/>
        <v>1133</v>
      </c>
      <c r="CZ6" s="167">
        <f t="shared" si="36"/>
        <v>192</v>
      </c>
      <c r="DA6" s="166">
        <f>LARGE((CY6,CN6,CC6,BR6,BG6,AV6,AK6,Z6,O6),1)</f>
        <v>1152</v>
      </c>
    </row>
    <row r="7" spans="1:105" s="130" customFormat="1" ht="12.75" x14ac:dyDescent="0.2">
      <c r="A7" s="131">
        <v>3</v>
      </c>
      <c r="B7" s="158" t="s">
        <v>75</v>
      </c>
      <c r="C7" s="158" t="s">
        <v>54</v>
      </c>
      <c r="D7" s="133"/>
      <c r="E7" s="134"/>
      <c r="F7" s="132"/>
      <c r="G7" s="132"/>
      <c r="H7" s="132"/>
      <c r="I7" s="132"/>
      <c r="J7" s="132"/>
      <c r="K7" s="135"/>
      <c r="L7" s="136">
        <f t="shared" si="0"/>
        <v>0</v>
      </c>
      <c r="M7" s="127">
        <f t="shared" si="1"/>
        <v>0</v>
      </c>
      <c r="N7" s="126">
        <f t="shared" si="2"/>
        <v>0</v>
      </c>
      <c r="O7" s="123">
        <f t="shared" si="3"/>
        <v>0</v>
      </c>
      <c r="P7" s="134"/>
      <c r="Q7" s="132"/>
      <c r="R7" s="132"/>
      <c r="S7" s="132"/>
      <c r="T7" s="132"/>
      <c r="U7" s="132"/>
      <c r="V7" s="135"/>
      <c r="W7" s="136">
        <f t="shared" si="4"/>
        <v>0</v>
      </c>
      <c r="X7" s="127">
        <f t="shared" si="5"/>
        <v>0</v>
      </c>
      <c r="Y7" s="136">
        <f t="shared" si="6"/>
        <v>0</v>
      </c>
      <c r="Z7" s="123">
        <f t="shared" si="7"/>
        <v>0</v>
      </c>
      <c r="AA7" s="134"/>
      <c r="AB7" s="132"/>
      <c r="AC7" s="132"/>
      <c r="AD7" s="132"/>
      <c r="AE7" s="132"/>
      <c r="AF7" s="132"/>
      <c r="AG7" s="135"/>
      <c r="AH7" s="136">
        <f t="shared" si="8"/>
        <v>0</v>
      </c>
      <c r="AI7" s="127">
        <f t="shared" si="9"/>
        <v>0</v>
      </c>
      <c r="AJ7" s="136">
        <f t="shared" si="10"/>
        <v>0</v>
      </c>
      <c r="AK7" s="123">
        <f t="shared" si="11"/>
        <v>0</v>
      </c>
      <c r="AL7" s="134"/>
      <c r="AM7" s="132"/>
      <c r="AN7" s="132"/>
      <c r="AO7" s="132"/>
      <c r="AP7" s="122"/>
      <c r="AQ7" s="132"/>
      <c r="AR7" s="135"/>
      <c r="AS7" s="136" t="e">
        <f t="shared" si="12"/>
        <v>#DIV/0!</v>
      </c>
      <c r="AT7" s="127">
        <f t="shared" si="13"/>
        <v>0</v>
      </c>
      <c r="AU7" s="136">
        <f t="shared" si="14"/>
        <v>0</v>
      </c>
      <c r="AV7" s="123">
        <f t="shared" si="15"/>
        <v>0</v>
      </c>
      <c r="AW7" s="134"/>
      <c r="AX7" s="132"/>
      <c r="AY7" s="132"/>
      <c r="AZ7" s="132"/>
      <c r="BA7" s="132"/>
      <c r="BB7" s="132"/>
      <c r="BC7" s="135"/>
      <c r="BD7" s="136" t="e">
        <f t="shared" si="16"/>
        <v>#DIV/0!</v>
      </c>
      <c r="BE7" s="127">
        <f t="shared" si="17"/>
        <v>0</v>
      </c>
      <c r="BF7" s="136">
        <f t="shared" si="18"/>
        <v>0</v>
      </c>
      <c r="BG7" s="123">
        <f t="shared" si="19"/>
        <v>0</v>
      </c>
      <c r="BH7" s="134"/>
      <c r="BI7" s="132"/>
      <c r="BJ7" s="132"/>
      <c r="BK7" s="132"/>
      <c r="BL7" s="132"/>
      <c r="BM7" s="132"/>
      <c r="BN7" s="135"/>
      <c r="BO7" s="136" t="e">
        <f t="shared" si="20"/>
        <v>#DIV/0!</v>
      </c>
      <c r="BP7" s="127">
        <f t="shared" si="21"/>
        <v>0</v>
      </c>
      <c r="BQ7" s="136">
        <f t="shared" si="22"/>
        <v>0</v>
      </c>
      <c r="BR7" s="123">
        <f t="shared" si="23"/>
        <v>0</v>
      </c>
      <c r="BS7" s="134"/>
      <c r="BT7" s="132"/>
      <c r="BU7" s="132"/>
      <c r="BV7" s="132"/>
      <c r="BW7" s="132"/>
      <c r="BX7" s="132"/>
      <c r="BY7" s="135"/>
      <c r="BZ7" s="136" t="e">
        <f t="shared" si="24"/>
        <v>#DIV/0!</v>
      </c>
      <c r="CA7" s="127">
        <f t="shared" si="25"/>
        <v>0</v>
      </c>
      <c r="CB7" s="136">
        <f t="shared" si="26"/>
        <v>0</v>
      </c>
      <c r="CC7" s="123">
        <f t="shared" si="27"/>
        <v>0</v>
      </c>
      <c r="CD7" s="134"/>
      <c r="CE7" s="132"/>
      <c r="CF7" s="132"/>
      <c r="CG7" s="132"/>
      <c r="CH7" s="132"/>
      <c r="CI7" s="132"/>
      <c r="CJ7" s="135"/>
      <c r="CK7" s="136" t="e">
        <f t="shared" si="28"/>
        <v>#DIV/0!</v>
      </c>
      <c r="CL7" s="127">
        <f t="shared" si="29"/>
        <v>0</v>
      </c>
      <c r="CM7" s="136">
        <f t="shared" si="30"/>
        <v>0</v>
      </c>
      <c r="CN7" s="123">
        <f t="shared" si="31"/>
        <v>0</v>
      </c>
      <c r="CO7" s="134">
        <v>231</v>
      </c>
      <c r="CP7" s="132">
        <v>172</v>
      </c>
      <c r="CQ7" s="132">
        <v>191</v>
      </c>
      <c r="CR7" s="132">
        <v>207</v>
      </c>
      <c r="CS7" s="132">
        <v>103</v>
      </c>
      <c r="CT7" s="132">
        <v>138</v>
      </c>
      <c r="CU7" s="135">
        <v>192</v>
      </c>
      <c r="CV7" s="136">
        <f t="shared" si="32"/>
        <v>176.28571428571428</v>
      </c>
      <c r="CW7" s="127">
        <f t="shared" si="33"/>
        <v>1234</v>
      </c>
      <c r="CX7" s="136">
        <f t="shared" si="34"/>
        <v>188.5</v>
      </c>
      <c r="CY7" s="123">
        <f t="shared" si="35"/>
        <v>1131</v>
      </c>
      <c r="CZ7" s="237">
        <f t="shared" si="36"/>
        <v>188.5</v>
      </c>
      <c r="DA7" s="238">
        <f>LARGE((CY7,CN7,CC7,BR7,BG7,AV7,AK7,Z7,O7),1)</f>
        <v>1131</v>
      </c>
    </row>
    <row r="8" spans="1:105" s="130" customFormat="1" ht="12.75" x14ac:dyDescent="0.2">
      <c r="A8" s="131">
        <v>4</v>
      </c>
      <c r="B8" s="158" t="s">
        <v>76</v>
      </c>
      <c r="C8" s="158" t="s">
        <v>54</v>
      </c>
      <c r="D8" s="133"/>
      <c r="E8" s="134"/>
      <c r="F8" s="132"/>
      <c r="G8" s="132"/>
      <c r="H8" s="132"/>
      <c r="I8" s="132"/>
      <c r="J8" s="132"/>
      <c r="K8" s="135"/>
      <c r="L8" s="136">
        <f t="shared" si="0"/>
        <v>0</v>
      </c>
      <c r="M8" s="127">
        <f t="shared" si="1"/>
        <v>0</v>
      </c>
      <c r="N8" s="126">
        <f t="shared" si="2"/>
        <v>0</v>
      </c>
      <c r="O8" s="123">
        <f t="shared" si="3"/>
        <v>0</v>
      </c>
      <c r="P8" s="134"/>
      <c r="Q8" s="132"/>
      <c r="R8" s="132"/>
      <c r="S8" s="132"/>
      <c r="T8" s="132"/>
      <c r="U8" s="132"/>
      <c r="V8" s="135"/>
      <c r="W8" s="136">
        <f t="shared" si="4"/>
        <v>0</v>
      </c>
      <c r="X8" s="127">
        <f t="shared" si="5"/>
        <v>0</v>
      </c>
      <c r="Y8" s="136">
        <f t="shared" si="6"/>
        <v>0</v>
      </c>
      <c r="Z8" s="123">
        <f t="shared" si="7"/>
        <v>0</v>
      </c>
      <c r="AA8" s="134"/>
      <c r="AB8" s="132"/>
      <c r="AC8" s="132"/>
      <c r="AD8" s="132"/>
      <c r="AE8" s="132"/>
      <c r="AF8" s="132"/>
      <c r="AG8" s="135"/>
      <c r="AH8" s="136">
        <f t="shared" si="8"/>
        <v>0</v>
      </c>
      <c r="AI8" s="127">
        <f t="shared" si="9"/>
        <v>0</v>
      </c>
      <c r="AJ8" s="136">
        <f t="shared" si="10"/>
        <v>0</v>
      </c>
      <c r="AK8" s="123">
        <f t="shared" si="11"/>
        <v>0</v>
      </c>
      <c r="AL8" s="134"/>
      <c r="AM8" s="132"/>
      <c r="AN8" s="132"/>
      <c r="AO8" s="132"/>
      <c r="AP8" s="132"/>
      <c r="AQ8" s="132"/>
      <c r="AR8" s="135"/>
      <c r="AS8" s="136" t="e">
        <f t="shared" si="12"/>
        <v>#DIV/0!</v>
      </c>
      <c r="AT8" s="127">
        <f t="shared" si="13"/>
        <v>0</v>
      </c>
      <c r="AU8" s="136">
        <f t="shared" si="14"/>
        <v>0</v>
      </c>
      <c r="AV8" s="123">
        <f t="shared" si="15"/>
        <v>0</v>
      </c>
      <c r="AW8" s="134"/>
      <c r="AX8" s="132"/>
      <c r="AY8" s="132"/>
      <c r="AZ8" s="132"/>
      <c r="BA8" s="132"/>
      <c r="BB8" s="132"/>
      <c r="BC8" s="135"/>
      <c r="BD8" s="136" t="e">
        <f t="shared" si="16"/>
        <v>#DIV/0!</v>
      </c>
      <c r="BE8" s="127">
        <f t="shared" si="17"/>
        <v>0</v>
      </c>
      <c r="BF8" s="136">
        <f t="shared" si="18"/>
        <v>0</v>
      </c>
      <c r="BG8" s="123">
        <f t="shared" si="19"/>
        <v>0</v>
      </c>
      <c r="BH8" s="134"/>
      <c r="BI8" s="132"/>
      <c r="BJ8" s="132"/>
      <c r="BK8" s="132"/>
      <c r="BL8" s="132"/>
      <c r="BM8" s="132"/>
      <c r="BN8" s="135"/>
      <c r="BO8" s="136" t="e">
        <f t="shared" si="20"/>
        <v>#DIV/0!</v>
      </c>
      <c r="BP8" s="127">
        <f t="shared" si="21"/>
        <v>0</v>
      </c>
      <c r="BQ8" s="136">
        <f t="shared" si="22"/>
        <v>0</v>
      </c>
      <c r="BR8" s="123">
        <f t="shared" si="23"/>
        <v>0</v>
      </c>
      <c r="BS8" s="134"/>
      <c r="BT8" s="132"/>
      <c r="BU8" s="132"/>
      <c r="BV8" s="132"/>
      <c r="BW8" s="132"/>
      <c r="BX8" s="132"/>
      <c r="BY8" s="135"/>
      <c r="BZ8" s="136" t="e">
        <f t="shared" si="24"/>
        <v>#DIV/0!</v>
      </c>
      <c r="CA8" s="127">
        <f t="shared" si="25"/>
        <v>0</v>
      </c>
      <c r="CB8" s="136">
        <f t="shared" si="26"/>
        <v>0</v>
      </c>
      <c r="CC8" s="123">
        <f t="shared" si="27"/>
        <v>0</v>
      </c>
      <c r="CD8" s="134"/>
      <c r="CE8" s="132"/>
      <c r="CF8" s="132"/>
      <c r="CG8" s="132"/>
      <c r="CH8" s="132"/>
      <c r="CI8" s="132"/>
      <c r="CJ8" s="135"/>
      <c r="CK8" s="136" t="e">
        <f t="shared" si="28"/>
        <v>#DIV/0!</v>
      </c>
      <c r="CL8" s="127">
        <f t="shared" si="29"/>
        <v>0</v>
      </c>
      <c r="CM8" s="136">
        <f t="shared" si="30"/>
        <v>0</v>
      </c>
      <c r="CN8" s="123">
        <f t="shared" si="31"/>
        <v>0</v>
      </c>
      <c r="CO8" s="134">
        <v>175</v>
      </c>
      <c r="CP8" s="132">
        <v>175</v>
      </c>
      <c r="CQ8" s="132">
        <v>174</v>
      </c>
      <c r="CR8" s="132">
        <v>174</v>
      </c>
      <c r="CS8" s="132">
        <v>227</v>
      </c>
      <c r="CT8" s="132">
        <v>152</v>
      </c>
      <c r="CU8" s="135">
        <v>189</v>
      </c>
      <c r="CV8" s="136">
        <f t="shared" si="32"/>
        <v>180.85714285714286</v>
      </c>
      <c r="CW8" s="127">
        <f t="shared" si="33"/>
        <v>1266</v>
      </c>
      <c r="CX8" s="136">
        <f t="shared" si="34"/>
        <v>185.66666666666666</v>
      </c>
      <c r="CY8" s="123">
        <f t="shared" si="35"/>
        <v>1114</v>
      </c>
      <c r="CZ8" s="237">
        <f t="shared" si="36"/>
        <v>185.66666666666666</v>
      </c>
      <c r="DA8" s="238">
        <f>LARGE((CY8,CN8,CC8,BR8,BG8,AV8,AK8,Z8,O8),1)</f>
        <v>1114</v>
      </c>
    </row>
    <row r="9" spans="1:105" s="130" customFormat="1" ht="12.75" x14ac:dyDescent="0.2">
      <c r="A9" s="131">
        <v>5</v>
      </c>
      <c r="B9" s="158" t="s">
        <v>53</v>
      </c>
      <c r="C9" s="158" t="s">
        <v>54</v>
      </c>
      <c r="D9" s="133"/>
      <c r="E9" s="134">
        <v>178</v>
      </c>
      <c r="F9" s="132">
        <v>212</v>
      </c>
      <c r="G9" s="132">
        <v>160</v>
      </c>
      <c r="H9" s="132">
        <v>200</v>
      </c>
      <c r="I9" s="132">
        <v>213</v>
      </c>
      <c r="J9" s="132">
        <v>190</v>
      </c>
      <c r="K9" s="135">
        <v>178</v>
      </c>
      <c r="L9" s="136">
        <f t="shared" si="0"/>
        <v>190.14285714285714</v>
      </c>
      <c r="M9" s="127">
        <f t="shared" si="1"/>
        <v>1331</v>
      </c>
      <c r="N9" s="126">
        <f t="shared" si="2"/>
        <v>195.16666666666666</v>
      </c>
      <c r="O9" s="123">
        <f t="shared" si="3"/>
        <v>1171</v>
      </c>
      <c r="P9" s="134"/>
      <c r="Q9" s="132"/>
      <c r="R9" s="132"/>
      <c r="S9" s="132"/>
      <c r="T9" s="132"/>
      <c r="U9" s="132"/>
      <c r="V9" s="135"/>
      <c r="W9" s="136">
        <f t="shared" si="4"/>
        <v>0</v>
      </c>
      <c r="X9" s="127">
        <f t="shared" si="5"/>
        <v>0</v>
      </c>
      <c r="Y9" s="136">
        <f t="shared" si="6"/>
        <v>0</v>
      </c>
      <c r="Z9" s="123">
        <f t="shared" si="7"/>
        <v>0</v>
      </c>
      <c r="AA9" s="134">
        <v>177</v>
      </c>
      <c r="AB9" s="132">
        <v>200</v>
      </c>
      <c r="AC9" s="132">
        <v>231</v>
      </c>
      <c r="AD9" s="132">
        <v>155</v>
      </c>
      <c r="AE9" s="132">
        <v>181</v>
      </c>
      <c r="AF9" s="132">
        <v>203</v>
      </c>
      <c r="AG9" s="135">
        <v>188</v>
      </c>
      <c r="AH9" s="136">
        <f t="shared" si="8"/>
        <v>190.71428571428572</v>
      </c>
      <c r="AI9" s="127">
        <f t="shared" si="9"/>
        <v>1335</v>
      </c>
      <c r="AJ9" s="136">
        <f t="shared" si="10"/>
        <v>196.66666666666666</v>
      </c>
      <c r="AK9" s="123">
        <f t="shared" si="11"/>
        <v>1180</v>
      </c>
      <c r="AL9" s="134">
        <v>168</v>
      </c>
      <c r="AM9" s="132">
        <v>199</v>
      </c>
      <c r="AN9" s="132">
        <v>205</v>
      </c>
      <c r="AO9" s="132">
        <v>176</v>
      </c>
      <c r="AP9" s="122">
        <v>147</v>
      </c>
      <c r="AQ9" s="132">
        <v>210</v>
      </c>
      <c r="AR9" s="135">
        <v>173</v>
      </c>
      <c r="AS9" s="136">
        <f t="shared" si="12"/>
        <v>182.57142857142858</v>
      </c>
      <c r="AT9" s="127">
        <f t="shared" si="13"/>
        <v>1278</v>
      </c>
      <c r="AU9" s="137">
        <f t="shared" si="14"/>
        <v>188.5</v>
      </c>
      <c r="AV9" s="129">
        <f t="shared" si="15"/>
        <v>1131</v>
      </c>
      <c r="AW9" s="134">
        <v>180</v>
      </c>
      <c r="AX9" s="132">
        <v>226</v>
      </c>
      <c r="AY9" s="132">
        <v>119</v>
      </c>
      <c r="AZ9" s="132">
        <v>210</v>
      </c>
      <c r="BA9" s="132">
        <v>178</v>
      </c>
      <c r="BB9" s="132">
        <v>215</v>
      </c>
      <c r="BC9" s="135">
        <v>167</v>
      </c>
      <c r="BD9" s="136">
        <f t="shared" si="16"/>
        <v>185</v>
      </c>
      <c r="BE9" s="127">
        <f t="shared" si="17"/>
        <v>1295</v>
      </c>
      <c r="BF9" s="137">
        <f t="shared" si="18"/>
        <v>196</v>
      </c>
      <c r="BG9" s="129">
        <f t="shared" si="19"/>
        <v>1176</v>
      </c>
      <c r="BH9" s="134">
        <v>194</v>
      </c>
      <c r="BI9" s="132">
        <v>195</v>
      </c>
      <c r="BJ9" s="132">
        <v>222</v>
      </c>
      <c r="BK9" s="132">
        <v>176</v>
      </c>
      <c r="BL9" s="132">
        <v>151</v>
      </c>
      <c r="BM9" s="132">
        <v>160</v>
      </c>
      <c r="BN9" s="135">
        <v>179</v>
      </c>
      <c r="BO9" s="136">
        <f t="shared" si="20"/>
        <v>182.42857142857142</v>
      </c>
      <c r="BP9" s="127">
        <f t="shared" si="21"/>
        <v>1277</v>
      </c>
      <c r="BQ9" s="137">
        <f t="shared" si="22"/>
        <v>187.66666666666666</v>
      </c>
      <c r="BR9" s="129">
        <f t="shared" si="23"/>
        <v>1126</v>
      </c>
      <c r="BS9" s="134"/>
      <c r="BT9" s="132"/>
      <c r="BU9" s="132"/>
      <c r="BV9" s="132"/>
      <c r="BW9" s="132"/>
      <c r="BX9" s="132"/>
      <c r="BY9" s="135"/>
      <c r="BZ9" s="136" t="e">
        <f t="shared" si="24"/>
        <v>#DIV/0!</v>
      </c>
      <c r="CA9" s="127">
        <f t="shared" si="25"/>
        <v>0</v>
      </c>
      <c r="CB9" s="137">
        <f t="shared" si="26"/>
        <v>0</v>
      </c>
      <c r="CC9" s="129">
        <f t="shared" si="27"/>
        <v>0</v>
      </c>
      <c r="CD9" s="134">
        <v>187</v>
      </c>
      <c r="CE9" s="132">
        <v>158</v>
      </c>
      <c r="CF9" s="132">
        <v>202</v>
      </c>
      <c r="CG9" s="132">
        <v>181</v>
      </c>
      <c r="CH9" s="132">
        <v>188</v>
      </c>
      <c r="CI9" s="132">
        <v>161</v>
      </c>
      <c r="CJ9" s="135">
        <v>213</v>
      </c>
      <c r="CK9" s="136">
        <f t="shared" si="28"/>
        <v>184.28571428571428</v>
      </c>
      <c r="CL9" s="127">
        <f t="shared" si="29"/>
        <v>1290</v>
      </c>
      <c r="CM9" s="137">
        <f t="shared" si="30"/>
        <v>188.66666666666666</v>
      </c>
      <c r="CN9" s="129">
        <f t="shared" si="31"/>
        <v>1132</v>
      </c>
      <c r="CO9" s="134"/>
      <c r="CP9" s="132"/>
      <c r="CQ9" s="132"/>
      <c r="CR9" s="132"/>
      <c r="CS9" s="132"/>
      <c r="CT9" s="132"/>
      <c r="CU9" s="135"/>
      <c r="CV9" s="136" t="e">
        <f t="shared" si="32"/>
        <v>#DIV/0!</v>
      </c>
      <c r="CW9" s="127">
        <f t="shared" si="33"/>
        <v>0</v>
      </c>
      <c r="CX9" s="137">
        <f t="shared" si="34"/>
        <v>0</v>
      </c>
      <c r="CY9" s="129">
        <f t="shared" si="35"/>
        <v>0</v>
      </c>
      <c r="CZ9" s="167">
        <f t="shared" si="36"/>
        <v>196.66666666666666</v>
      </c>
      <c r="DA9" s="166">
        <f>LARGE((CY9,CN9,CC9,BR9,BG9,AV9,AK9,Z9,O9),1)</f>
        <v>1180</v>
      </c>
    </row>
    <row r="10" spans="1:105" s="130" customFormat="1" ht="12.75" customHeight="1" x14ac:dyDescent="0.2">
      <c r="A10" s="131">
        <v>6</v>
      </c>
      <c r="B10" s="158" t="s">
        <v>60</v>
      </c>
      <c r="C10" s="158" t="s">
        <v>56</v>
      </c>
      <c r="D10" s="133">
        <v>8</v>
      </c>
      <c r="E10" s="134">
        <v>193</v>
      </c>
      <c r="F10" s="132">
        <v>175</v>
      </c>
      <c r="G10" s="132">
        <v>112</v>
      </c>
      <c r="H10" s="132">
        <v>148</v>
      </c>
      <c r="I10" s="132">
        <v>148</v>
      </c>
      <c r="J10" s="132">
        <v>137</v>
      </c>
      <c r="K10" s="135">
        <v>183</v>
      </c>
      <c r="L10" s="136">
        <f t="shared" si="0"/>
        <v>164.57142857142858</v>
      </c>
      <c r="M10" s="127">
        <f t="shared" si="1"/>
        <v>1152</v>
      </c>
      <c r="N10" s="126">
        <f t="shared" si="2"/>
        <v>172</v>
      </c>
      <c r="O10" s="123">
        <f t="shared" si="3"/>
        <v>1032</v>
      </c>
      <c r="P10" s="134">
        <v>130</v>
      </c>
      <c r="Q10" s="132">
        <v>132</v>
      </c>
      <c r="R10" s="132">
        <v>148</v>
      </c>
      <c r="S10" s="132">
        <v>111</v>
      </c>
      <c r="T10" s="132">
        <v>159</v>
      </c>
      <c r="U10" s="132">
        <v>187</v>
      </c>
      <c r="V10" s="135">
        <v>158</v>
      </c>
      <c r="W10" s="136">
        <f t="shared" si="4"/>
        <v>154.42857142857142</v>
      </c>
      <c r="X10" s="127">
        <f t="shared" si="5"/>
        <v>1081</v>
      </c>
      <c r="Y10" s="136">
        <f t="shared" si="6"/>
        <v>160.33333333333334</v>
      </c>
      <c r="Z10" s="123">
        <f t="shared" si="7"/>
        <v>962</v>
      </c>
      <c r="AA10" s="134">
        <v>129</v>
      </c>
      <c r="AB10" s="132">
        <v>140</v>
      </c>
      <c r="AC10" s="132">
        <v>150</v>
      </c>
      <c r="AD10" s="132">
        <v>88</v>
      </c>
      <c r="AE10" s="132">
        <v>146</v>
      </c>
      <c r="AF10" s="132">
        <v>138</v>
      </c>
      <c r="AG10" s="135">
        <v>167</v>
      </c>
      <c r="AH10" s="136">
        <f t="shared" si="8"/>
        <v>144.85714285714286</v>
      </c>
      <c r="AI10" s="127">
        <f t="shared" si="9"/>
        <v>1014</v>
      </c>
      <c r="AJ10" s="136">
        <f t="shared" si="10"/>
        <v>153</v>
      </c>
      <c r="AK10" s="123">
        <f t="shared" si="11"/>
        <v>918</v>
      </c>
      <c r="AL10" s="134">
        <v>155</v>
      </c>
      <c r="AM10" s="132">
        <v>173</v>
      </c>
      <c r="AN10" s="132">
        <v>166</v>
      </c>
      <c r="AO10" s="132">
        <v>183</v>
      </c>
      <c r="AP10" s="132">
        <v>168</v>
      </c>
      <c r="AQ10" s="132">
        <v>204</v>
      </c>
      <c r="AR10" s="135">
        <v>187</v>
      </c>
      <c r="AS10" s="136">
        <f t="shared" si="12"/>
        <v>176.57142857142858</v>
      </c>
      <c r="AT10" s="127">
        <f t="shared" si="13"/>
        <v>1292</v>
      </c>
      <c r="AU10" s="136">
        <f t="shared" si="14"/>
        <v>188.16666666666666</v>
      </c>
      <c r="AV10" s="123">
        <f t="shared" si="15"/>
        <v>1129</v>
      </c>
      <c r="AW10" s="134">
        <v>163</v>
      </c>
      <c r="AX10" s="132">
        <v>139</v>
      </c>
      <c r="AY10" s="132">
        <v>185</v>
      </c>
      <c r="AZ10" s="132">
        <v>215</v>
      </c>
      <c r="BA10" s="132">
        <v>193</v>
      </c>
      <c r="BB10" s="132">
        <v>148</v>
      </c>
      <c r="BC10" s="135">
        <v>158</v>
      </c>
      <c r="BD10" s="136">
        <f t="shared" si="16"/>
        <v>171.57142857142858</v>
      </c>
      <c r="BE10" s="127">
        <f t="shared" si="17"/>
        <v>1257</v>
      </c>
      <c r="BF10" s="136">
        <f t="shared" si="18"/>
        <v>185</v>
      </c>
      <c r="BG10" s="123">
        <f t="shared" si="19"/>
        <v>1110</v>
      </c>
      <c r="BH10" s="134">
        <v>201</v>
      </c>
      <c r="BI10" s="132">
        <v>179</v>
      </c>
      <c r="BJ10" s="132">
        <v>151</v>
      </c>
      <c r="BK10" s="132">
        <v>168</v>
      </c>
      <c r="BL10" s="132">
        <v>179</v>
      </c>
      <c r="BM10" s="132">
        <v>137</v>
      </c>
      <c r="BN10" s="135">
        <v>175</v>
      </c>
      <c r="BO10" s="136">
        <f t="shared" si="20"/>
        <v>170</v>
      </c>
      <c r="BP10" s="127">
        <f t="shared" si="21"/>
        <v>1246</v>
      </c>
      <c r="BQ10" s="136">
        <f t="shared" si="22"/>
        <v>183.5</v>
      </c>
      <c r="BR10" s="123">
        <f t="shared" si="23"/>
        <v>1101</v>
      </c>
      <c r="BS10" s="134"/>
      <c r="BT10" s="132"/>
      <c r="BU10" s="132"/>
      <c r="BV10" s="132"/>
      <c r="BW10" s="132"/>
      <c r="BX10" s="132"/>
      <c r="BY10" s="135"/>
      <c r="BZ10" s="136" t="e">
        <f t="shared" si="24"/>
        <v>#DIV/0!</v>
      </c>
      <c r="CA10" s="127">
        <f t="shared" si="25"/>
        <v>0</v>
      </c>
      <c r="CB10" s="136">
        <f t="shared" si="26"/>
        <v>-1.3333333333333333</v>
      </c>
      <c r="CC10" s="123">
        <f t="shared" si="27"/>
        <v>-8</v>
      </c>
      <c r="CD10" s="134">
        <v>108</v>
      </c>
      <c r="CE10" s="132">
        <v>143</v>
      </c>
      <c r="CF10" s="132">
        <v>132</v>
      </c>
      <c r="CG10" s="132">
        <v>154</v>
      </c>
      <c r="CH10" s="132">
        <v>113</v>
      </c>
      <c r="CI10" s="132">
        <v>180</v>
      </c>
      <c r="CJ10" s="135">
        <v>130</v>
      </c>
      <c r="CK10" s="136">
        <f t="shared" si="28"/>
        <v>137.14285714285714</v>
      </c>
      <c r="CL10" s="127">
        <f t="shared" si="29"/>
        <v>1016</v>
      </c>
      <c r="CM10" s="137">
        <f t="shared" si="30"/>
        <v>150</v>
      </c>
      <c r="CN10" s="129">
        <f t="shared" si="31"/>
        <v>900</v>
      </c>
      <c r="CO10" s="134"/>
      <c r="CP10" s="132"/>
      <c r="CQ10" s="132"/>
      <c r="CR10" s="132"/>
      <c r="CS10" s="132"/>
      <c r="CT10" s="132"/>
      <c r="CU10" s="135"/>
      <c r="CV10" s="136" t="e">
        <f t="shared" si="32"/>
        <v>#DIV/0!</v>
      </c>
      <c r="CW10" s="127">
        <f t="shared" si="33"/>
        <v>0</v>
      </c>
      <c r="CX10" s="137">
        <f t="shared" si="34"/>
        <v>-1.3333333333333333</v>
      </c>
      <c r="CY10" s="129">
        <f t="shared" si="35"/>
        <v>-8</v>
      </c>
      <c r="CZ10" s="167">
        <f t="shared" si="36"/>
        <v>188.16666666666666</v>
      </c>
      <c r="DA10" s="166">
        <f>LARGE((CY10,CN10,CC10,BR10,BG10,AV10,AK10,Z10,O10),1)</f>
        <v>1129</v>
      </c>
    </row>
    <row r="11" spans="1:105" s="130" customFormat="1" ht="12.75" x14ac:dyDescent="0.2">
      <c r="A11" s="131">
        <v>7</v>
      </c>
      <c r="B11" s="158" t="s">
        <v>58</v>
      </c>
      <c r="C11" s="158" t="s">
        <v>56</v>
      </c>
      <c r="D11" s="133"/>
      <c r="E11" s="134"/>
      <c r="F11" s="132"/>
      <c r="G11" s="132"/>
      <c r="H11" s="132"/>
      <c r="I11" s="132"/>
      <c r="J11" s="132"/>
      <c r="K11" s="135"/>
      <c r="L11" s="136">
        <f t="shared" si="0"/>
        <v>0</v>
      </c>
      <c r="M11" s="127">
        <f t="shared" si="1"/>
        <v>0</v>
      </c>
      <c r="N11" s="126">
        <f t="shared" si="2"/>
        <v>0</v>
      </c>
      <c r="O11" s="123">
        <f t="shared" si="3"/>
        <v>0</v>
      </c>
      <c r="P11" s="134"/>
      <c r="Q11" s="132"/>
      <c r="R11" s="132"/>
      <c r="S11" s="132"/>
      <c r="T11" s="132"/>
      <c r="U11" s="132"/>
      <c r="V11" s="135"/>
      <c r="W11" s="136">
        <f t="shared" si="4"/>
        <v>0</v>
      </c>
      <c r="X11" s="127">
        <f t="shared" si="5"/>
        <v>0</v>
      </c>
      <c r="Y11" s="136">
        <f t="shared" si="6"/>
        <v>0</v>
      </c>
      <c r="Z11" s="123">
        <f t="shared" si="7"/>
        <v>0</v>
      </c>
      <c r="AA11" s="134"/>
      <c r="AB11" s="132"/>
      <c r="AC11" s="132"/>
      <c r="AD11" s="132"/>
      <c r="AE11" s="132"/>
      <c r="AF11" s="132"/>
      <c r="AG11" s="135"/>
      <c r="AH11" s="136">
        <f t="shared" si="8"/>
        <v>0</v>
      </c>
      <c r="AI11" s="127">
        <f t="shared" si="9"/>
        <v>0</v>
      </c>
      <c r="AJ11" s="136">
        <f t="shared" si="10"/>
        <v>0</v>
      </c>
      <c r="AK11" s="123">
        <f t="shared" si="11"/>
        <v>0</v>
      </c>
      <c r="AL11" s="134"/>
      <c r="AM11" s="132"/>
      <c r="AN11" s="132"/>
      <c r="AO11" s="132"/>
      <c r="AP11" s="122"/>
      <c r="AQ11" s="132"/>
      <c r="AR11" s="135"/>
      <c r="AS11" s="136" t="e">
        <f t="shared" si="12"/>
        <v>#DIV/0!</v>
      </c>
      <c r="AT11" s="127">
        <f t="shared" si="13"/>
        <v>0</v>
      </c>
      <c r="AU11" s="136">
        <f t="shared" si="14"/>
        <v>0</v>
      </c>
      <c r="AV11" s="123">
        <f t="shared" si="15"/>
        <v>0</v>
      </c>
      <c r="AW11" s="134"/>
      <c r="AX11" s="132"/>
      <c r="AY11" s="132"/>
      <c r="AZ11" s="132"/>
      <c r="BA11" s="132"/>
      <c r="BB11" s="132"/>
      <c r="BC11" s="135"/>
      <c r="BD11" s="136" t="e">
        <f t="shared" si="16"/>
        <v>#DIV/0!</v>
      </c>
      <c r="BE11" s="127">
        <f t="shared" si="17"/>
        <v>0</v>
      </c>
      <c r="BF11" s="136">
        <f t="shared" si="18"/>
        <v>0</v>
      </c>
      <c r="BG11" s="123">
        <f t="shared" si="19"/>
        <v>0</v>
      </c>
      <c r="BH11" s="134"/>
      <c r="BI11" s="132"/>
      <c r="BJ11" s="132"/>
      <c r="BK11" s="132"/>
      <c r="BL11" s="132"/>
      <c r="BM11" s="132"/>
      <c r="BN11" s="135"/>
      <c r="BO11" s="136" t="e">
        <f t="shared" si="20"/>
        <v>#DIV/0!</v>
      </c>
      <c r="BP11" s="127">
        <f t="shared" si="21"/>
        <v>0</v>
      </c>
      <c r="BQ11" s="136">
        <f t="shared" si="22"/>
        <v>0</v>
      </c>
      <c r="BR11" s="123">
        <f t="shared" si="23"/>
        <v>0</v>
      </c>
      <c r="BS11" s="134">
        <v>141</v>
      </c>
      <c r="BT11" s="132">
        <v>154</v>
      </c>
      <c r="BU11" s="132">
        <v>151</v>
      </c>
      <c r="BV11" s="132">
        <v>165</v>
      </c>
      <c r="BW11" s="132">
        <v>171</v>
      </c>
      <c r="BX11" s="132">
        <v>137</v>
      </c>
      <c r="BY11" s="135">
        <v>143</v>
      </c>
      <c r="BZ11" s="136">
        <f t="shared" si="24"/>
        <v>151.71428571428572</v>
      </c>
      <c r="CA11" s="127">
        <f t="shared" si="25"/>
        <v>1062</v>
      </c>
      <c r="CB11" s="137">
        <f t="shared" si="26"/>
        <v>154.16666666666666</v>
      </c>
      <c r="CC11" s="129">
        <f t="shared" si="27"/>
        <v>925</v>
      </c>
      <c r="CD11" s="134">
        <v>155</v>
      </c>
      <c r="CE11" s="132">
        <v>146</v>
      </c>
      <c r="CF11" s="132">
        <v>189</v>
      </c>
      <c r="CG11" s="132">
        <v>124</v>
      </c>
      <c r="CH11" s="132">
        <v>161</v>
      </c>
      <c r="CI11" s="132">
        <v>188</v>
      </c>
      <c r="CJ11" s="135">
        <v>209</v>
      </c>
      <c r="CK11" s="136">
        <f t="shared" si="28"/>
        <v>167.42857142857142</v>
      </c>
      <c r="CL11" s="127">
        <f t="shared" si="29"/>
        <v>1172</v>
      </c>
      <c r="CM11" s="137">
        <f t="shared" si="30"/>
        <v>174.66666666666666</v>
      </c>
      <c r="CN11" s="129">
        <f t="shared" si="31"/>
        <v>1048</v>
      </c>
      <c r="CO11" s="134"/>
      <c r="CP11" s="132"/>
      <c r="CQ11" s="132"/>
      <c r="CR11" s="132"/>
      <c r="CS11" s="132"/>
      <c r="CT11" s="132"/>
      <c r="CU11" s="135"/>
      <c r="CV11" s="136" t="e">
        <f t="shared" si="32"/>
        <v>#DIV/0!</v>
      </c>
      <c r="CW11" s="127">
        <f t="shared" si="33"/>
        <v>0</v>
      </c>
      <c r="CX11" s="137">
        <f t="shared" si="34"/>
        <v>0</v>
      </c>
      <c r="CY11" s="129">
        <f t="shared" si="35"/>
        <v>0</v>
      </c>
      <c r="CZ11" s="167">
        <f t="shared" si="36"/>
        <v>174.66666666666666</v>
      </c>
      <c r="DA11" s="166">
        <f>MAX(CY11,CN11,CC11,BR11,BG11,AV11,AK11,Z11,O11)</f>
        <v>1048</v>
      </c>
    </row>
    <row r="12" spans="1:105" s="130" customFormat="1" ht="12.75" x14ac:dyDescent="0.2">
      <c r="A12" s="131">
        <v>8</v>
      </c>
      <c r="B12" s="158" t="s">
        <v>64</v>
      </c>
      <c r="C12" s="158" t="s">
        <v>54</v>
      </c>
      <c r="D12" s="133">
        <v>8</v>
      </c>
      <c r="E12" s="134">
        <v>126</v>
      </c>
      <c r="F12" s="132">
        <v>163</v>
      </c>
      <c r="G12" s="132">
        <v>147</v>
      </c>
      <c r="H12" s="132">
        <v>115</v>
      </c>
      <c r="I12" s="132">
        <v>130</v>
      </c>
      <c r="J12" s="132">
        <v>123</v>
      </c>
      <c r="K12" s="135">
        <v>123</v>
      </c>
      <c r="L12" s="136">
        <f t="shared" si="0"/>
        <v>140.42857142857142</v>
      </c>
      <c r="M12" s="127">
        <f t="shared" si="1"/>
        <v>983</v>
      </c>
      <c r="N12" s="126">
        <f t="shared" si="2"/>
        <v>143.33333333333334</v>
      </c>
      <c r="O12" s="123">
        <f t="shared" si="3"/>
        <v>860</v>
      </c>
      <c r="P12" s="134"/>
      <c r="Q12" s="132"/>
      <c r="R12" s="132"/>
      <c r="S12" s="132"/>
      <c r="T12" s="132"/>
      <c r="U12" s="132"/>
      <c r="V12" s="135"/>
      <c r="W12" s="136">
        <f t="shared" si="4"/>
        <v>0</v>
      </c>
      <c r="X12" s="127">
        <f t="shared" si="5"/>
        <v>0</v>
      </c>
      <c r="Y12" s="136">
        <f t="shared" si="6"/>
        <v>-1.3333333333333333</v>
      </c>
      <c r="Z12" s="123">
        <f t="shared" si="7"/>
        <v>-8</v>
      </c>
      <c r="AA12" s="134"/>
      <c r="AB12" s="132"/>
      <c r="AC12" s="132"/>
      <c r="AD12" s="132"/>
      <c r="AE12" s="132"/>
      <c r="AF12" s="132"/>
      <c r="AG12" s="135"/>
      <c r="AH12" s="136">
        <f t="shared" si="8"/>
        <v>0</v>
      </c>
      <c r="AI12" s="127">
        <f t="shared" si="9"/>
        <v>0</v>
      </c>
      <c r="AJ12" s="136">
        <f t="shared" si="10"/>
        <v>-1.3333333333333333</v>
      </c>
      <c r="AK12" s="123">
        <f t="shared" si="11"/>
        <v>-8</v>
      </c>
      <c r="AL12" s="134">
        <v>165</v>
      </c>
      <c r="AM12" s="132">
        <v>110</v>
      </c>
      <c r="AN12" s="132">
        <v>174</v>
      </c>
      <c r="AO12" s="132">
        <v>190</v>
      </c>
      <c r="AP12" s="132">
        <v>182</v>
      </c>
      <c r="AQ12" s="132">
        <v>123</v>
      </c>
      <c r="AR12" s="135">
        <v>163</v>
      </c>
      <c r="AS12" s="136">
        <f t="shared" si="12"/>
        <v>158.14285714285714</v>
      </c>
      <c r="AT12" s="127">
        <f t="shared" si="13"/>
        <v>1163</v>
      </c>
      <c r="AU12" s="136">
        <f t="shared" si="14"/>
        <v>174.16666666666666</v>
      </c>
      <c r="AV12" s="123">
        <f t="shared" si="15"/>
        <v>1045</v>
      </c>
      <c r="AW12" s="134">
        <v>155</v>
      </c>
      <c r="AX12" s="132">
        <v>150</v>
      </c>
      <c r="AY12" s="132">
        <v>127</v>
      </c>
      <c r="AZ12" s="132">
        <v>103</v>
      </c>
      <c r="BA12" s="132">
        <v>0</v>
      </c>
      <c r="BB12" s="132">
        <v>0</v>
      </c>
      <c r="BC12" s="135">
        <v>0</v>
      </c>
      <c r="BD12" s="136">
        <f t="shared" si="16"/>
        <v>76.428571428571431</v>
      </c>
      <c r="BE12" s="127">
        <f t="shared" si="17"/>
        <v>591</v>
      </c>
      <c r="BF12" s="136">
        <f t="shared" si="18"/>
        <v>97.166666666666671</v>
      </c>
      <c r="BG12" s="123">
        <f t="shared" si="19"/>
        <v>583</v>
      </c>
      <c r="BH12" s="134">
        <v>127</v>
      </c>
      <c r="BI12" s="132">
        <v>154</v>
      </c>
      <c r="BJ12" s="132">
        <v>202</v>
      </c>
      <c r="BK12" s="132">
        <v>143</v>
      </c>
      <c r="BL12" s="132">
        <v>162</v>
      </c>
      <c r="BM12" s="132">
        <v>130</v>
      </c>
      <c r="BN12" s="135">
        <v>156</v>
      </c>
      <c r="BO12" s="136">
        <f t="shared" si="20"/>
        <v>153.42857142857142</v>
      </c>
      <c r="BP12" s="127">
        <f t="shared" si="21"/>
        <v>1130</v>
      </c>
      <c r="BQ12" s="136">
        <f t="shared" si="22"/>
        <v>165.83333333333334</v>
      </c>
      <c r="BR12" s="123">
        <f t="shared" si="23"/>
        <v>995</v>
      </c>
      <c r="BS12" s="134">
        <v>146</v>
      </c>
      <c r="BT12" s="132">
        <v>164</v>
      </c>
      <c r="BU12" s="132">
        <v>118</v>
      </c>
      <c r="BV12" s="132">
        <v>182</v>
      </c>
      <c r="BW12" s="132">
        <v>157</v>
      </c>
      <c r="BX12" s="132">
        <v>168</v>
      </c>
      <c r="BY12" s="135">
        <v>166</v>
      </c>
      <c r="BZ12" s="136">
        <f t="shared" si="24"/>
        <v>157.28571428571428</v>
      </c>
      <c r="CA12" s="127">
        <f t="shared" si="25"/>
        <v>1157</v>
      </c>
      <c r="CB12" s="137">
        <f t="shared" si="26"/>
        <v>171.83333333333334</v>
      </c>
      <c r="CC12" s="129">
        <f t="shared" si="27"/>
        <v>1031</v>
      </c>
      <c r="CD12" s="134"/>
      <c r="CE12" s="132"/>
      <c r="CF12" s="132"/>
      <c r="CG12" s="132"/>
      <c r="CH12" s="132"/>
      <c r="CI12" s="132"/>
      <c r="CJ12" s="135"/>
      <c r="CK12" s="136" t="e">
        <f t="shared" si="28"/>
        <v>#DIV/0!</v>
      </c>
      <c r="CL12" s="127">
        <f t="shared" si="29"/>
        <v>0</v>
      </c>
      <c r="CM12" s="137">
        <f t="shared" si="30"/>
        <v>-1.3333333333333333</v>
      </c>
      <c r="CN12" s="129">
        <f t="shared" si="31"/>
        <v>-8</v>
      </c>
      <c r="CO12" s="134"/>
      <c r="CP12" s="132"/>
      <c r="CQ12" s="132"/>
      <c r="CR12" s="132"/>
      <c r="CS12" s="132"/>
      <c r="CT12" s="132"/>
      <c r="CU12" s="135"/>
      <c r="CV12" s="136" t="e">
        <f t="shared" si="32"/>
        <v>#DIV/0!</v>
      </c>
      <c r="CW12" s="127">
        <f t="shared" si="33"/>
        <v>0</v>
      </c>
      <c r="CX12" s="137">
        <f t="shared" si="34"/>
        <v>-1.3333333333333333</v>
      </c>
      <c r="CY12" s="129">
        <f t="shared" si="35"/>
        <v>-8</v>
      </c>
      <c r="CZ12" s="167">
        <f t="shared" si="36"/>
        <v>174.16666666666666</v>
      </c>
      <c r="DA12" s="166">
        <f>LARGE((CY12,CN12,CC12,BR12,BG12,AV12,AK12,Z12,O12),1)</f>
        <v>1045</v>
      </c>
    </row>
    <row r="13" spans="1:105" s="130" customFormat="1" ht="12.75" x14ac:dyDescent="0.2">
      <c r="A13" s="131">
        <v>9</v>
      </c>
      <c r="B13" s="158" t="s">
        <v>57</v>
      </c>
      <c r="C13" s="158" t="s">
        <v>54</v>
      </c>
      <c r="D13" s="133"/>
      <c r="E13" s="134">
        <v>144</v>
      </c>
      <c r="F13" s="132">
        <v>135</v>
      </c>
      <c r="G13" s="132">
        <v>214</v>
      </c>
      <c r="H13" s="132">
        <v>196</v>
      </c>
      <c r="I13" s="132">
        <v>201</v>
      </c>
      <c r="J13" s="132">
        <v>133</v>
      </c>
      <c r="K13" s="135">
        <v>0</v>
      </c>
      <c r="L13" s="136">
        <f t="shared" si="0"/>
        <v>146.14285714285714</v>
      </c>
      <c r="M13" s="127">
        <f t="shared" si="1"/>
        <v>1023</v>
      </c>
      <c r="N13" s="126">
        <f t="shared" si="2"/>
        <v>170.5</v>
      </c>
      <c r="O13" s="123">
        <f t="shared" si="3"/>
        <v>1023</v>
      </c>
      <c r="P13" s="134"/>
      <c r="Q13" s="132"/>
      <c r="R13" s="132"/>
      <c r="S13" s="132"/>
      <c r="T13" s="132"/>
      <c r="U13" s="132"/>
      <c r="V13" s="135"/>
      <c r="W13" s="136">
        <f t="shared" si="4"/>
        <v>0</v>
      </c>
      <c r="X13" s="127">
        <f t="shared" si="5"/>
        <v>0</v>
      </c>
      <c r="Y13" s="137">
        <f t="shared" si="6"/>
        <v>0</v>
      </c>
      <c r="Z13" s="129">
        <f t="shared" si="7"/>
        <v>0</v>
      </c>
      <c r="AA13" s="134"/>
      <c r="AB13" s="132"/>
      <c r="AC13" s="132"/>
      <c r="AD13" s="132"/>
      <c r="AE13" s="132"/>
      <c r="AF13" s="132"/>
      <c r="AG13" s="135"/>
      <c r="AH13" s="136">
        <f t="shared" si="8"/>
        <v>0</v>
      </c>
      <c r="AI13" s="127">
        <f t="shared" si="9"/>
        <v>0</v>
      </c>
      <c r="AJ13" s="137">
        <f t="shared" si="10"/>
        <v>0</v>
      </c>
      <c r="AK13" s="129">
        <f t="shared" si="11"/>
        <v>0</v>
      </c>
      <c r="AL13" s="134">
        <v>201</v>
      </c>
      <c r="AM13" s="132">
        <v>156</v>
      </c>
      <c r="AN13" s="132">
        <v>139</v>
      </c>
      <c r="AO13" s="132">
        <v>179</v>
      </c>
      <c r="AP13" s="132">
        <v>155</v>
      </c>
      <c r="AQ13" s="132">
        <v>171</v>
      </c>
      <c r="AR13" s="135">
        <v>155</v>
      </c>
      <c r="AS13" s="136">
        <f t="shared" si="12"/>
        <v>165.14285714285714</v>
      </c>
      <c r="AT13" s="127">
        <f t="shared" si="13"/>
        <v>1156</v>
      </c>
      <c r="AU13" s="136">
        <f t="shared" si="14"/>
        <v>169.5</v>
      </c>
      <c r="AV13" s="123">
        <f t="shared" si="15"/>
        <v>1017</v>
      </c>
      <c r="AW13" s="134">
        <v>188</v>
      </c>
      <c r="AX13" s="132">
        <v>174</v>
      </c>
      <c r="AY13" s="132">
        <v>155</v>
      </c>
      <c r="AZ13" s="132">
        <v>148</v>
      </c>
      <c r="BA13" s="132">
        <v>165</v>
      </c>
      <c r="BB13" s="132">
        <v>207</v>
      </c>
      <c r="BC13" s="135">
        <v>136</v>
      </c>
      <c r="BD13" s="136">
        <f t="shared" si="16"/>
        <v>167.57142857142858</v>
      </c>
      <c r="BE13" s="127">
        <f t="shared" si="17"/>
        <v>1173</v>
      </c>
      <c r="BF13" s="137">
        <f t="shared" si="18"/>
        <v>172.83333333333334</v>
      </c>
      <c r="BG13" s="129">
        <f t="shared" si="19"/>
        <v>1037</v>
      </c>
      <c r="BH13" s="134">
        <v>151</v>
      </c>
      <c r="BI13" s="132">
        <v>169</v>
      </c>
      <c r="BJ13" s="132">
        <v>158</v>
      </c>
      <c r="BK13" s="132">
        <v>126</v>
      </c>
      <c r="BL13" s="132">
        <v>167</v>
      </c>
      <c r="BM13" s="132">
        <v>170</v>
      </c>
      <c r="BN13" s="135">
        <v>165</v>
      </c>
      <c r="BO13" s="136">
        <f t="shared" si="20"/>
        <v>158</v>
      </c>
      <c r="BP13" s="127">
        <f t="shared" si="21"/>
        <v>1106</v>
      </c>
      <c r="BQ13" s="137">
        <f t="shared" si="22"/>
        <v>163.33333333333334</v>
      </c>
      <c r="BR13" s="129">
        <f t="shared" si="23"/>
        <v>980</v>
      </c>
      <c r="BS13" s="134"/>
      <c r="BT13" s="132"/>
      <c r="BU13" s="132"/>
      <c r="BV13" s="132"/>
      <c r="BW13" s="132"/>
      <c r="BX13" s="132"/>
      <c r="BY13" s="135"/>
      <c r="BZ13" s="136" t="e">
        <f t="shared" si="24"/>
        <v>#DIV/0!</v>
      </c>
      <c r="CA13" s="127">
        <f t="shared" si="25"/>
        <v>0</v>
      </c>
      <c r="CB13" s="137">
        <f t="shared" si="26"/>
        <v>0</v>
      </c>
      <c r="CC13" s="129">
        <f t="shared" si="27"/>
        <v>0</v>
      </c>
      <c r="CD13" s="134"/>
      <c r="CE13" s="132"/>
      <c r="CF13" s="132"/>
      <c r="CG13" s="132"/>
      <c r="CH13" s="132"/>
      <c r="CI13" s="132"/>
      <c r="CJ13" s="135"/>
      <c r="CK13" s="136" t="e">
        <f t="shared" si="28"/>
        <v>#DIV/0!</v>
      </c>
      <c r="CL13" s="127">
        <f t="shared" si="29"/>
        <v>0</v>
      </c>
      <c r="CM13" s="137">
        <f t="shared" si="30"/>
        <v>0</v>
      </c>
      <c r="CN13" s="129">
        <f t="shared" si="31"/>
        <v>0</v>
      </c>
      <c r="CO13" s="134"/>
      <c r="CP13" s="132"/>
      <c r="CQ13" s="132"/>
      <c r="CR13" s="132"/>
      <c r="CS13" s="132"/>
      <c r="CT13" s="132"/>
      <c r="CU13" s="135"/>
      <c r="CV13" s="136" t="e">
        <f t="shared" si="32"/>
        <v>#DIV/0!</v>
      </c>
      <c r="CW13" s="127">
        <f t="shared" si="33"/>
        <v>0</v>
      </c>
      <c r="CX13" s="137">
        <f t="shared" si="34"/>
        <v>0</v>
      </c>
      <c r="CY13" s="129">
        <f t="shared" si="35"/>
        <v>0</v>
      </c>
      <c r="CZ13" s="167">
        <f t="shared" si="36"/>
        <v>172.83333333333334</v>
      </c>
      <c r="DA13" s="166">
        <f>LARGE((CY13,CN13,CC13,BR13,BG13,AV13,AK13,Z13,O13),1)</f>
        <v>1037</v>
      </c>
    </row>
    <row r="14" spans="1:105" s="130" customFormat="1" ht="12.75" x14ac:dyDescent="0.2">
      <c r="A14" s="131">
        <v>10</v>
      </c>
      <c r="B14" s="158" t="s">
        <v>72</v>
      </c>
      <c r="C14" s="158" t="s">
        <v>56</v>
      </c>
      <c r="D14" s="133">
        <v>8</v>
      </c>
      <c r="E14" s="134"/>
      <c r="F14" s="132"/>
      <c r="G14" s="132"/>
      <c r="H14" s="132"/>
      <c r="I14" s="132"/>
      <c r="J14" s="132"/>
      <c r="K14" s="135"/>
      <c r="L14" s="136">
        <f t="shared" si="0"/>
        <v>0</v>
      </c>
      <c r="M14" s="127">
        <f t="shared" si="1"/>
        <v>0</v>
      </c>
      <c r="N14" s="126">
        <f t="shared" si="2"/>
        <v>-1.3333333333333333</v>
      </c>
      <c r="O14" s="123">
        <f t="shared" si="3"/>
        <v>-8</v>
      </c>
      <c r="P14" s="134"/>
      <c r="Q14" s="132"/>
      <c r="R14" s="132"/>
      <c r="S14" s="132"/>
      <c r="T14" s="132"/>
      <c r="U14" s="132"/>
      <c r="V14" s="135"/>
      <c r="W14" s="136">
        <f t="shared" si="4"/>
        <v>0</v>
      </c>
      <c r="X14" s="127">
        <f t="shared" si="5"/>
        <v>0</v>
      </c>
      <c r="Y14" s="136">
        <f t="shared" si="6"/>
        <v>-1.3333333333333333</v>
      </c>
      <c r="Z14" s="123">
        <f t="shared" si="7"/>
        <v>-8</v>
      </c>
      <c r="AA14" s="134"/>
      <c r="AB14" s="132"/>
      <c r="AC14" s="132"/>
      <c r="AD14" s="132"/>
      <c r="AE14" s="132"/>
      <c r="AF14" s="132"/>
      <c r="AG14" s="135"/>
      <c r="AH14" s="136">
        <f t="shared" si="8"/>
        <v>0</v>
      </c>
      <c r="AI14" s="127">
        <f t="shared" si="9"/>
        <v>0</v>
      </c>
      <c r="AJ14" s="136">
        <f t="shared" si="10"/>
        <v>-1.3333333333333333</v>
      </c>
      <c r="AK14" s="123">
        <f t="shared" si="11"/>
        <v>-8</v>
      </c>
      <c r="AL14" s="134"/>
      <c r="AM14" s="132"/>
      <c r="AN14" s="132"/>
      <c r="AO14" s="132"/>
      <c r="AP14" s="132"/>
      <c r="AQ14" s="132"/>
      <c r="AR14" s="135"/>
      <c r="AS14" s="136" t="e">
        <f t="shared" si="12"/>
        <v>#DIV/0!</v>
      </c>
      <c r="AT14" s="127">
        <f t="shared" si="13"/>
        <v>0</v>
      </c>
      <c r="AU14" s="136">
        <f t="shared" si="14"/>
        <v>-1.3333333333333333</v>
      </c>
      <c r="AV14" s="123">
        <f t="shared" si="15"/>
        <v>-8</v>
      </c>
      <c r="AW14" s="134"/>
      <c r="AX14" s="132"/>
      <c r="AY14" s="132"/>
      <c r="AZ14" s="132"/>
      <c r="BA14" s="132"/>
      <c r="BB14" s="132"/>
      <c r="BC14" s="135"/>
      <c r="BD14" s="136" t="e">
        <f t="shared" si="16"/>
        <v>#DIV/0!</v>
      </c>
      <c r="BE14" s="127">
        <f t="shared" si="17"/>
        <v>0</v>
      </c>
      <c r="BF14" s="136">
        <f t="shared" si="18"/>
        <v>-1.3333333333333333</v>
      </c>
      <c r="BG14" s="123">
        <f t="shared" si="19"/>
        <v>-8</v>
      </c>
      <c r="BH14" s="134"/>
      <c r="BI14" s="132"/>
      <c r="BJ14" s="132"/>
      <c r="BK14" s="132"/>
      <c r="BL14" s="132"/>
      <c r="BM14" s="132"/>
      <c r="BN14" s="135"/>
      <c r="BO14" s="136" t="e">
        <f t="shared" si="20"/>
        <v>#DIV/0!</v>
      </c>
      <c r="BP14" s="127">
        <f t="shared" si="21"/>
        <v>0</v>
      </c>
      <c r="BQ14" s="136">
        <f t="shared" si="22"/>
        <v>-1.3333333333333333</v>
      </c>
      <c r="BR14" s="123">
        <f t="shared" si="23"/>
        <v>-8</v>
      </c>
      <c r="BS14" s="134">
        <v>146</v>
      </c>
      <c r="BT14" s="132">
        <v>170</v>
      </c>
      <c r="BU14" s="132">
        <v>150</v>
      </c>
      <c r="BV14" s="132">
        <v>143</v>
      </c>
      <c r="BW14" s="132">
        <v>165</v>
      </c>
      <c r="BX14" s="132">
        <v>200</v>
      </c>
      <c r="BY14" s="135">
        <v>156</v>
      </c>
      <c r="BZ14" s="136">
        <f t="shared" si="24"/>
        <v>161.42857142857142</v>
      </c>
      <c r="CA14" s="127">
        <f t="shared" si="25"/>
        <v>1186</v>
      </c>
      <c r="CB14" s="136">
        <f t="shared" si="26"/>
        <v>172.5</v>
      </c>
      <c r="CC14" s="123">
        <f t="shared" si="27"/>
        <v>1035</v>
      </c>
      <c r="CD14" s="134">
        <v>138</v>
      </c>
      <c r="CE14" s="132">
        <v>146</v>
      </c>
      <c r="CF14" s="132">
        <v>118</v>
      </c>
      <c r="CG14" s="132">
        <v>152</v>
      </c>
      <c r="CH14" s="132">
        <v>164</v>
      </c>
      <c r="CI14" s="132">
        <v>179</v>
      </c>
      <c r="CJ14" s="135">
        <v>178</v>
      </c>
      <c r="CK14" s="136">
        <f t="shared" si="28"/>
        <v>153.57142857142858</v>
      </c>
      <c r="CL14" s="127">
        <f t="shared" si="29"/>
        <v>1131</v>
      </c>
      <c r="CM14" s="137">
        <f t="shared" si="30"/>
        <v>167.5</v>
      </c>
      <c r="CN14" s="129">
        <f t="shared" si="31"/>
        <v>1005</v>
      </c>
      <c r="CO14" s="134"/>
      <c r="CP14" s="132"/>
      <c r="CQ14" s="132"/>
      <c r="CR14" s="132"/>
      <c r="CS14" s="132"/>
      <c r="CT14" s="132"/>
      <c r="CU14" s="135"/>
      <c r="CV14" s="136" t="e">
        <f t="shared" si="32"/>
        <v>#DIV/0!</v>
      </c>
      <c r="CW14" s="127">
        <f t="shared" si="33"/>
        <v>0</v>
      </c>
      <c r="CX14" s="137">
        <f t="shared" si="34"/>
        <v>-1.3333333333333333</v>
      </c>
      <c r="CY14" s="129">
        <f t="shared" si="35"/>
        <v>-8</v>
      </c>
      <c r="CZ14" s="167">
        <f t="shared" si="36"/>
        <v>172.5</v>
      </c>
      <c r="DA14" s="166">
        <f>LARGE((CY14,CN14,CC14,BR14,BG14,AV14,AK14,Z14,O14),1)</f>
        <v>1035</v>
      </c>
    </row>
    <row r="15" spans="1:105" s="130" customFormat="1" ht="12.75" x14ac:dyDescent="0.2">
      <c r="A15" s="131">
        <v>11</v>
      </c>
      <c r="B15" s="158" t="s">
        <v>59</v>
      </c>
      <c r="C15" s="158" t="s">
        <v>54</v>
      </c>
      <c r="D15" s="133"/>
      <c r="E15" s="134">
        <v>127</v>
      </c>
      <c r="F15" s="132">
        <v>149</v>
      </c>
      <c r="G15" s="132">
        <v>159</v>
      </c>
      <c r="H15" s="132">
        <v>134</v>
      </c>
      <c r="I15" s="132">
        <v>208</v>
      </c>
      <c r="J15" s="132">
        <v>189</v>
      </c>
      <c r="K15" s="135">
        <v>162</v>
      </c>
      <c r="L15" s="136">
        <f t="shared" si="0"/>
        <v>161.14285714285714</v>
      </c>
      <c r="M15" s="127">
        <f t="shared" si="1"/>
        <v>1128</v>
      </c>
      <c r="N15" s="126">
        <f t="shared" si="2"/>
        <v>166.83333333333334</v>
      </c>
      <c r="O15" s="123">
        <f t="shared" si="3"/>
        <v>1001</v>
      </c>
      <c r="P15" s="134"/>
      <c r="Q15" s="132"/>
      <c r="R15" s="132"/>
      <c r="S15" s="132"/>
      <c r="T15" s="132"/>
      <c r="U15" s="132"/>
      <c r="V15" s="135"/>
      <c r="W15" s="136">
        <f t="shared" si="4"/>
        <v>0</v>
      </c>
      <c r="X15" s="127">
        <f t="shared" si="5"/>
        <v>0</v>
      </c>
      <c r="Y15" s="136">
        <f t="shared" si="6"/>
        <v>0</v>
      </c>
      <c r="Z15" s="123">
        <f t="shared" si="7"/>
        <v>0</v>
      </c>
      <c r="AA15" s="134"/>
      <c r="AB15" s="132"/>
      <c r="AC15" s="132"/>
      <c r="AD15" s="132"/>
      <c r="AE15" s="132"/>
      <c r="AF15" s="132"/>
      <c r="AG15" s="135"/>
      <c r="AH15" s="136">
        <f t="shared" si="8"/>
        <v>0</v>
      </c>
      <c r="AI15" s="127">
        <f t="shared" si="9"/>
        <v>0</v>
      </c>
      <c r="AJ15" s="136">
        <f t="shared" si="10"/>
        <v>0</v>
      </c>
      <c r="AK15" s="123">
        <f t="shared" si="11"/>
        <v>0</v>
      </c>
      <c r="AL15" s="134">
        <v>183</v>
      </c>
      <c r="AM15" s="132">
        <v>163</v>
      </c>
      <c r="AN15" s="132">
        <v>145</v>
      </c>
      <c r="AO15" s="132">
        <v>135</v>
      </c>
      <c r="AP15" s="132">
        <v>144</v>
      </c>
      <c r="AQ15" s="132">
        <v>192</v>
      </c>
      <c r="AR15" s="135">
        <v>179</v>
      </c>
      <c r="AS15" s="136">
        <f t="shared" si="12"/>
        <v>163</v>
      </c>
      <c r="AT15" s="127">
        <f t="shared" si="13"/>
        <v>1141</v>
      </c>
      <c r="AU15" s="136">
        <f t="shared" si="14"/>
        <v>167.66666666666666</v>
      </c>
      <c r="AV15" s="123">
        <f t="shared" si="15"/>
        <v>1006</v>
      </c>
      <c r="AW15" s="134">
        <v>128</v>
      </c>
      <c r="AX15" s="132">
        <v>136</v>
      </c>
      <c r="AY15" s="132">
        <v>167</v>
      </c>
      <c r="AZ15" s="132">
        <v>181</v>
      </c>
      <c r="BA15" s="132">
        <v>169</v>
      </c>
      <c r="BB15" s="132">
        <v>134</v>
      </c>
      <c r="BC15" s="135">
        <v>144</v>
      </c>
      <c r="BD15" s="136">
        <f t="shared" si="16"/>
        <v>151.28571428571428</v>
      </c>
      <c r="BE15" s="127">
        <f t="shared" si="17"/>
        <v>1059</v>
      </c>
      <c r="BF15" s="136">
        <f t="shared" si="18"/>
        <v>155.16666666666666</v>
      </c>
      <c r="BG15" s="123">
        <f t="shared" si="19"/>
        <v>931</v>
      </c>
      <c r="BH15" s="134">
        <v>141</v>
      </c>
      <c r="BI15" s="132">
        <v>150</v>
      </c>
      <c r="BJ15" s="132">
        <v>163</v>
      </c>
      <c r="BK15" s="132">
        <v>191</v>
      </c>
      <c r="BL15" s="132">
        <v>187</v>
      </c>
      <c r="BM15" s="132">
        <v>179</v>
      </c>
      <c r="BN15" s="135">
        <v>150</v>
      </c>
      <c r="BO15" s="136">
        <f t="shared" si="20"/>
        <v>165.85714285714286</v>
      </c>
      <c r="BP15" s="127">
        <f t="shared" si="21"/>
        <v>1161</v>
      </c>
      <c r="BQ15" s="136">
        <f t="shared" si="22"/>
        <v>170</v>
      </c>
      <c r="BR15" s="123">
        <f t="shared" si="23"/>
        <v>1020</v>
      </c>
      <c r="BS15" s="134">
        <v>173</v>
      </c>
      <c r="BT15" s="132">
        <v>135</v>
      </c>
      <c r="BU15" s="132">
        <v>143</v>
      </c>
      <c r="BV15" s="132">
        <v>190</v>
      </c>
      <c r="BW15" s="132">
        <v>162</v>
      </c>
      <c r="BX15" s="132">
        <v>136</v>
      </c>
      <c r="BY15" s="135">
        <v>162</v>
      </c>
      <c r="BZ15" s="136">
        <f t="shared" si="24"/>
        <v>157.28571428571428</v>
      </c>
      <c r="CA15" s="127">
        <f t="shared" si="25"/>
        <v>1101</v>
      </c>
      <c r="CB15" s="137">
        <f t="shared" si="26"/>
        <v>161</v>
      </c>
      <c r="CC15" s="129">
        <f t="shared" si="27"/>
        <v>966</v>
      </c>
      <c r="CD15" s="134"/>
      <c r="CE15" s="132"/>
      <c r="CF15" s="132"/>
      <c r="CG15" s="132"/>
      <c r="CH15" s="132"/>
      <c r="CI15" s="132"/>
      <c r="CJ15" s="135"/>
      <c r="CK15" s="136" t="e">
        <f t="shared" si="28"/>
        <v>#DIV/0!</v>
      </c>
      <c r="CL15" s="127">
        <f t="shared" si="29"/>
        <v>0</v>
      </c>
      <c r="CM15" s="137">
        <f t="shared" si="30"/>
        <v>0</v>
      </c>
      <c r="CN15" s="129">
        <f t="shared" si="31"/>
        <v>0</v>
      </c>
      <c r="CO15" s="134"/>
      <c r="CP15" s="132"/>
      <c r="CQ15" s="132"/>
      <c r="CR15" s="132"/>
      <c r="CS15" s="132"/>
      <c r="CT15" s="132"/>
      <c r="CU15" s="135"/>
      <c r="CV15" s="136" t="e">
        <f t="shared" si="32"/>
        <v>#DIV/0!</v>
      </c>
      <c r="CW15" s="127">
        <f t="shared" si="33"/>
        <v>0</v>
      </c>
      <c r="CX15" s="137">
        <f t="shared" si="34"/>
        <v>0</v>
      </c>
      <c r="CY15" s="129">
        <f t="shared" si="35"/>
        <v>0</v>
      </c>
      <c r="CZ15" s="167">
        <f t="shared" si="36"/>
        <v>170</v>
      </c>
      <c r="DA15" s="166">
        <f>LARGE((CY15,CN15,CC15,BR15,BG15,AV15,AK15,Z15,O15),1)</f>
        <v>1020</v>
      </c>
    </row>
    <row r="16" spans="1:105" s="130" customFormat="1" ht="12.75" x14ac:dyDescent="0.2">
      <c r="A16" s="131">
        <v>12</v>
      </c>
      <c r="B16" s="158" t="s">
        <v>65</v>
      </c>
      <c r="C16" s="158" t="s">
        <v>54</v>
      </c>
      <c r="D16" s="133"/>
      <c r="E16" s="134">
        <v>95</v>
      </c>
      <c r="F16" s="132">
        <v>140</v>
      </c>
      <c r="G16" s="132">
        <v>130</v>
      </c>
      <c r="H16" s="132">
        <v>136</v>
      </c>
      <c r="I16" s="132">
        <v>108</v>
      </c>
      <c r="J16" s="132">
        <v>132</v>
      </c>
      <c r="K16" s="135">
        <v>101</v>
      </c>
      <c r="L16" s="136">
        <f t="shared" si="0"/>
        <v>120.28571428571429</v>
      </c>
      <c r="M16" s="127">
        <f t="shared" si="1"/>
        <v>842</v>
      </c>
      <c r="N16" s="126">
        <f t="shared" si="2"/>
        <v>124.5</v>
      </c>
      <c r="O16" s="123">
        <f t="shared" si="3"/>
        <v>747</v>
      </c>
      <c r="P16" s="134">
        <v>182</v>
      </c>
      <c r="Q16" s="132">
        <v>151</v>
      </c>
      <c r="R16" s="132">
        <v>179</v>
      </c>
      <c r="S16" s="132">
        <v>173</v>
      </c>
      <c r="T16" s="132">
        <v>148</v>
      </c>
      <c r="U16" s="132">
        <v>109</v>
      </c>
      <c r="V16" s="135">
        <v>173</v>
      </c>
      <c r="W16" s="136">
        <f t="shared" si="4"/>
        <v>159.28571428571428</v>
      </c>
      <c r="X16" s="127">
        <f t="shared" si="5"/>
        <v>1115</v>
      </c>
      <c r="Y16" s="136">
        <f t="shared" si="6"/>
        <v>167.66666666666666</v>
      </c>
      <c r="Z16" s="123">
        <f t="shared" si="7"/>
        <v>1006</v>
      </c>
      <c r="AA16" s="134"/>
      <c r="AB16" s="132"/>
      <c r="AC16" s="132"/>
      <c r="AD16" s="132"/>
      <c r="AE16" s="132"/>
      <c r="AF16" s="132"/>
      <c r="AG16" s="135"/>
      <c r="AH16" s="136">
        <f t="shared" si="8"/>
        <v>0</v>
      </c>
      <c r="AI16" s="127">
        <f t="shared" si="9"/>
        <v>0</v>
      </c>
      <c r="AJ16" s="136">
        <f t="shared" si="10"/>
        <v>0</v>
      </c>
      <c r="AK16" s="123">
        <f t="shared" si="11"/>
        <v>0</v>
      </c>
      <c r="AL16" s="134"/>
      <c r="AM16" s="132"/>
      <c r="AN16" s="132"/>
      <c r="AO16" s="132"/>
      <c r="AP16" s="132"/>
      <c r="AQ16" s="132"/>
      <c r="AR16" s="135"/>
      <c r="AS16" s="136" t="e">
        <f t="shared" si="12"/>
        <v>#DIV/0!</v>
      </c>
      <c r="AT16" s="127">
        <f t="shared" si="13"/>
        <v>0</v>
      </c>
      <c r="AU16" s="136">
        <f t="shared" si="14"/>
        <v>0</v>
      </c>
      <c r="AV16" s="123">
        <f t="shared" si="15"/>
        <v>0</v>
      </c>
      <c r="AW16" s="134"/>
      <c r="AX16" s="132"/>
      <c r="AY16" s="132"/>
      <c r="AZ16" s="132"/>
      <c r="BA16" s="132"/>
      <c r="BB16" s="132"/>
      <c r="BC16" s="135"/>
      <c r="BD16" s="136" t="e">
        <f t="shared" si="16"/>
        <v>#DIV/0!</v>
      </c>
      <c r="BE16" s="127">
        <f t="shared" si="17"/>
        <v>0</v>
      </c>
      <c r="BF16" s="136">
        <f t="shared" si="18"/>
        <v>0</v>
      </c>
      <c r="BG16" s="123">
        <f t="shared" si="19"/>
        <v>0</v>
      </c>
      <c r="BH16" s="134"/>
      <c r="BI16" s="132"/>
      <c r="BJ16" s="132"/>
      <c r="BK16" s="132"/>
      <c r="BL16" s="132"/>
      <c r="BM16" s="132"/>
      <c r="BN16" s="135"/>
      <c r="BO16" s="136" t="e">
        <f t="shared" si="20"/>
        <v>#DIV/0!</v>
      </c>
      <c r="BP16" s="127">
        <f t="shared" si="21"/>
        <v>0</v>
      </c>
      <c r="BQ16" s="137">
        <f t="shared" si="22"/>
        <v>0</v>
      </c>
      <c r="BR16" s="129">
        <f t="shared" si="23"/>
        <v>0</v>
      </c>
      <c r="BS16" s="134"/>
      <c r="BT16" s="132"/>
      <c r="BU16" s="132"/>
      <c r="BV16" s="132"/>
      <c r="BW16" s="132"/>
      <c r="BX16" s="132"/>
      <c r="BY16" s="135"/>
      <c r="BZ16" s="136" t="e">
        <f t="shared" si="24"/>
        <v>#DIV/0!</v>
      </c>
      <c r="CA16" s="127">
        <f t="shared" si="25"/>
        <v>0</v>
      </c>
      <c r="CB16" s="137">
        <f t="shared" si="26"/>
        <v>0</v>
      </c>
      <c r="CC16" s="129">
        <f t="shared" si="27"/>
        <v>0</v>
      </c>
      <c r="CD16" s="134"/>
      <c r="CE16" s="132"/>
      <c r="CF16" s="132"/>
      <c r="CG16" s="132"/>
      <c r="CH16" s="132"/>
      <c r="CI16" s="132"/>
      <c r="CJ16" s="135"/>
      <c r="CK16" s="136" t="e">
        <f t="shared" si="28"/>
        <v>#DIV/0!</v>
      </c>
      <c r="CL16" s="127">
        <f t="shared" si="29"/>
        <v>0</v>
      </c>
      <c r="CM16" s="137">
        <f t="shared" si="30"/>
        <v>0</v>
      </c>
      <c r="CN16" s="129">
        <f t="shared" si="31"/>
        <v>0</v>
      </c>
      <c r="CO16" s="134"/>
      <c r="CP16" s="132"/>
      <c r="CQ16" s="132"/>
      <c r="CR16" s="132"/>
      <c r="CS16" s="132"/>
      <c r="CT16" s="132"/>
      <c r="CU16" s="135"/>
      <c r="CV16" s="136" t="e">
        <f t="shared" si="32"/>
        <v>#DIV/0!</v>
      </c>
      <c r="CW16" s="127">
        <f t="shared" si="33"/>
        <v>0</v>
      </c>
      <c r="CX16" s="137">
        <f t="shared" si="34"/>
        <v>0</v>
      </c>
      <c r="CY16" s="129">
        <f t="shared" si="35"/>
        <v>0</v>
      </c>
      <c r="CZ16" s="167">
        <f t="shared" si="36"/>
        <v>167.66666666666666</v>
      </c>
      <c r="DA16" s="166">
        <f>LARGE((CY16,CN16,CC16,BR16,BG16,AV16,AK16,Z16,O16),1)</f>
        <v>1006</v>
      </c>
    </row>
    <row r="17" spans="1:105" s="130" customFormat="1" ht="12.75" x14ac:dyDescent="0.2">
      <c r="A17" s="131">
        <v>13</v>
      </c>
      <c r="B17" s="158" t="s">
        <v>61</v>
      </c>
      <c r="C17" s="158" t="s">
        <v>62</v>
      </c>
      <c r="D17" s="133"/>
      <c r="E17" s="134">
        <v>194</v>
      </c>
      <c r="F17" s="132">
        <v>158</v>
      </c>
      <c r="G17" s="132">
        <v>182</v>
      </c>
      <c r="H17" s="132">
        <v>135</v>
      </c>
      <c r="I17" s="132">
        <v>124</v>
      </c>
      <c r="J17" s="132">
        <v>136</v>
      </c>
      <c r="K17" s="135">
        <v>155</v>
      </c>
      <c r="L17" s="136">
        <f t="shared" si="0"/>
        <v>154.85714285714286</v>
      </c>
      <c r="M17" s="127">
        <f t="shared" si="1"/>
        <v>1084</v>
      </c>
      <c r="N17" s="126">
        <f t="shared" si="2"/>
        <v>160</v>
      </c>
      <c r="O17" s="123">
        <f t="shared" si="3"/>
        <v>960</v>
      </c>
      <c r="P17" s="134"/>
      <c r="Q17" s="132"/>
      <c r="R17" s="132"/>
      <c r="S17" s="132"/>
      <c r="T17" s="132"/>
      <c r="U17" s="132"/>
      <c r="V17" s="135"/>
      <c r="W17" s="136">
        <f t="shared" si="4"/>
        <v>0</v>
      </c>
      <c r="X17" s="127">
        <f t="shared" si="5"/>
        <v>0</v>
      </c>
      <c r="Y17" s="136">
        <f t="shared" si="6"/>
        <v>0</v>
      </c>
      <c r="Z17" s="123">
        <f t="shared" si="7"/>
        <v>0</v>
      </c>
      <c r="AA17" s="134"/>
      <c r="AB17" s="132"/>
      <c r="AC17" s="132"/>
      <c r="AD17" s="132"/>
      <c r="AE17" s="132"/>
      <c r="AF17" s="132"/>
      <c r="AG17" s="135"/>
      <c r="AH17" s="136">
        <f t="shared" si="8"/>
        <v>0</v>
      </c>
      <c r="AI17" s="127">
        <f t="shared" si="9"/>
        <v>0</v>
      </c>
      <c r="AJ17" s="136">
        <f t="shared" si="10"/>
        <v>0</v>
      </c>
      <c r="AK17" s="123">
        <f t="shared" si="11"/>
        <v>0</v>
      </c>
      <c r="AL17" s="134">
        <v>180</v>
      </c>
      <c r="AM17" s="132">
        <v>159</v>
      </c>
      <c r="AN17" s="132">
        <v>126</v>
      </c>
      <c r="AO17" s="132">
        <v>157</v>
      </c>
      <c r="AP17" s="132">
        <v>142</v>
      </c>
      <c r="AQ17" s="132">
        <v>148</v>
      </c>
      <c r="AR17" s="135">
        <v>170</v>
      </c>
      <c r="AS17" s="136">
        <f t="shared" si="12"/>
        <v>154.57142857142858</v>
      </c>
      <c r="AT17" s="127">
        <f t="shared" si="13"/>
        <v>1082</v>
      </c>
      <c r="AU17" s="137">
        <f t="shared" si="14"/>
        <v>159.33333333333334</v>
      </c>
      <c r="AV17" s="129">
        <f t="shared" si="15"/>
        <v>956</v>
      </c>
      <c r="AW17" s="134">
        <v>142</v>
      </c>
      <c r="AX17" s="132">
        <v>149</v>
      </c>
      <c r="AY17" s="132">
        <v>148</v>
      </c>
      <c r="AZ17" s="132">
        <v>163</v>
      </c>
      <c r="BA17" s="132">
        <v>143</v>
      </c>
      <c r="BB17" s="132">
        <v>149</v>
      </c>
      <c r="BC17" s="135">
        <v>142</v>
      </c>
      <c r="BD17" s="136">
        <f t="shared" si="16"/>
        <v>148</v>
      </c>
      <c r="BE17" s="127">
        <f t="shared" si="17"/>
        <v>1036</v>
      </c>
      <c r="BF17" s="137">
        <f t="shared" si="18"/>
        <v>149</v>
      </c>
      <c r="BG17" s="129">
        <f t="shared" si="19"/>
        <v>894</v>
      </c>
      <c r="BH17" s="134">
        <v>167</v>
      </c>
      <c r="BI17" s="132">
        <v>162</v>
      </c>
      <c r="BJ17" s="132">
        <v>145</v>
      </c>
      <c r="BK17" s="132">
        <v>168</v>
      </c>
      <c r="BL17" s="132">
        <v>158</v>
      </c>
      <c r="BM17" s="132">
        <v>149</v>
      </c>
      <c r="BN17" s="135">
        <v>150</v>
      </c>
      <c r="BO17" s="136">
        <f t="shared" si="20"/>
        <v>157</v>
      </c>
      <c r="BP17" s="127">
        <f t="shared" si="21"/>
        <v>1099</v>
      </c>
      <c r="BQ17" s="137">
        <f t="shared" si="22"/>
        <v>159</v>
      </c>
      <c r="BR17" s="129">
        <f t="shared" si="23"/>
        <v>954</v>
      </c>
      <c r="BS17" s="134"/>
      <c r="BT17" s="132"/>
      <c r="BU17" s="132"/>
      <c r="BV17" s="132"/>
      <c r="BW17" s="132"/>
      <c r="BX17" s="132"/>
      <c r="BY17" s="135"/>
      <c r="BZ17" s="136" t="e">
        <f t="shared" si="24"/>
        <v>#DIV/0!</v>
      </c>
      <c r="CA17" s="127">
        <f t="shared" si="25"/>
        <v>0</v>
      </c>
      <c r="CB17" s="137">
        <f t="shared" si="26"/>
        <v>0</v>
      </c>
      <c r="CC17" s="129">
        <f t="shared" si="27"/>
        <v>0</v>
      </c>
      <c r="CD17" s="134"/>
      <c r="CE17" s="132"/>
      <c r="CF17" s="132"/>
      <c r="CG17" s="132"/>
      <c r="CH17" s="132"/>
      <c r="CI17" s="132"/>
      <c r="CJ17" s="135"/>
      <c r="CK17" s="136" t="e">
        <f t="shared" si="28"/>
        <v>#DIV/0!</v>
      </c>
      <c r="CL17" s="127">
        <f t="shared" si="29"/>
        <v>0</v>
      </c>
      <c r="CM17" s="137">
        <f t="shared" si="30"/>
        <v>0</v>
      </c>
      <c r="CN17" s="129">
        <f t="shared" si="31"/>
        <v>0</v>
      </c>
      <c r="CO17" s="134"/>
      <c r="CP17" s="132"/>
      <c r="CQ17" s="132"/>
      <c r="CR17" s="132"/>
      <c r="CS17" s="132"/>
      <c r="CT17" s="132"/>
      <c r="CU17" s="135"/>
      <c r="CV17" s="136" t="e">
        <f t="shared" si="32"/>
        <v>#DIV/0!</v>
      </c>
      <c r="CW17" s="127">
        <f t="shared" si="33"/>
        <v>0</v>
      </c>
      <c r="CX17" s="137">
        <f t="shared" si="34"/>
        <v>0</v>
      </c>
      <c r="CY17" s="129">
        <f t="shared" si="35"/>
        <v>0</v>
      </c>
      <c r="CZ17" s="167">
        <f t="shared" si="36"/>
        <v>160</v>
      </c>
      <c r="DA17" s="166">
        <f>LARGE((CY17,CN17,CC17,BR17,BG17,AV17,AK17,Z17,O17),1)</f>
        <v>960</v>
      </c>
    </row>
    <row r="18" spans="1:105" s="130" customFormat="1" ht="12.75" x14ac:dyDescent="0.2">
      <c r="A18" s="131">
        <v>14</v>
      </c>
      <c r="B18" s="158" t="s">
        <v>73</v>
      </c>
      <c r="C18" s="158" t="s">
        <v>54</v>
      </c>
      <c r="D18" s="133">
        <v>8</v>
      </c>
      <c r="E18" s="134"/>
      <c r="F18" s="132"/>
      <c r="G18" s="132"/>
      <c r="H18" s="132"/>
      <c r="I18" s="132"/>
      <c r="J18" s="132"/>
      <c r="K18" s="135"/>
      <c r="L18" s="136">
        <f t="shared" si="0"/>
        <v>0</v>
      </c>
      <c r="M18" s="127">
        <f t="shared" si="1"/>
        <v>0</v>
      </c>
      <c r="N18" s="126">
        <f t="shared" si="2"/>
        <v>-1.3333333333333333</v>
      </c>
      <c r="O18" s="123">
        <f t="shared" si="3"/>
        <v>-8</v>
      </c>
      <c r="P18" s="134"/>
      <c r="Q18" s="132"/>
      <c r="R18" s="132"/>
      <c r="S18" s="132"/>
      <c r="T18" s="132"/>
      <c r="U18" s="132"/>
      <c r="V18" s="135"/>
      <c r="W18" s="136">
        <f t="shared" si="4"/>
        <v>0</v>
      </c>
      <c r="X18" s="127">
        <f t="shared" si="5"/>
        <v>0</v>
      </c>
      <c r="Y18" s="136">
        <f t="shared" si="6"/>
        <v>-1.3333333333333333</v>
      </c>
      <c r="Z18" s="123">
        <f t="shared" si="7"/>
        <v>-8</v>
      </c>
      <c r="AA18" s="134"/>
      <c r="AB18" s="132"/>
      <c r="AC18" s="132"/>
      <c r="AD18" s="132"/>
      <c r="AE18" s="132"/>
      <c r="AF18" s="132"/>
      <c r="AG18" s="135"/>
      <c r="AH18" s="136">
        <f t="shared" si="8"/>
        <v>0</v>
      </c>
      <c r="AI18" s="127">
        <f t="shared" si="9"/>
        <v>0</v>
      </c>
      <c r="AJ18" s="136">
        <f t="shared" si="10"/>
        <v>-1.3333333333333333</v>
      </c>
      <c r="AK18" s="123">
        <f t="shared" si="11"/>
        <v>-8</v>
      </c>
      <c r="AL18" s="134"/>
      <c r="AM18" s="132"/>
      <c r="AN18" s="132"/>
      <c r="AO18" s="132"/>
      <c r="AP18" s="132"/>
      <c r="AQ18" s="132"/>
      <c r="AR18" s="135"/>
      <c r="AS18" s="136" t="e">
        <f t="shared" si="12"/>
        <v>#DIV/0!</v>
      </c>
      <c r="AT18" s="127">
        <f t="shared" si="13"/>
        <v>0</v>
      </c>
      <c r="AU18" s="136">
        <f t="shared" si="14"/>
        <v>-1.3333333333333333</v>
      </c>
      <c r="AV18" s="123">
        <f t="shared" si="15"/>
        <v>-8</v>
      </c>
      <c r="AW18" s="134"/>
      <c r="AX18" s="132"/>
      <c r="AY18" s="132"/>
      <c r="AZ18" s="132"/>
      <c r="BA18" s="132"/>
      <c r="BB18" s="132"/>
      <c r="BC18" s="135"/>
      <c r="BD18" s="136" t="e">
        <f t="shared" si="16"/>
        <v>#DIV/0!</v>
      </c>
      <c r="BE18" s="127">
        <f t="shared" si="17"/>
        <v>0</v>
      </c>
      <c r="BF18" s="136">
        <f t="shared" si="18"/>
        <v>-1.3333333333333333</v>
      </c>
      <c r="BG18" s="123">
        <f t="shared" si="19"/>
        <v>-8</v>
      </c>
      <c r="BH18" s="134"/>
      <c r="BI18" s="132"/>
      <c r="BJ18" s="132"/>
      <c r="BK18" s="132"/>
      <c r="BL18" s="132"/>
      <c r="BM18" s="132"/>
      <c r="BN18" s="135"/>
      <c r="BO18" s="136" t="e">
        <f t="shared" si="20"/>
        <v>#DIV/0!</v>
      </c>
      <c r="BP18" s="127">
        <f t="shared" si="21"/>
        <v>0</v>
      </c>
      <c r="BQ18" s="136">
        <f t="shared" si="22"/>
        <v>-1.3333333333333333</v>
      </c>
      <c r="BR18" s="123">
        <f t="shared" si="23"/>
        <v>-8</v>
      </c>
      <c r="BS18" s="134"/>
      <c r="BT18" s="132"/>
      <c r="BU18" s="132"/>
      <c r="BV18" s="132"/>
      <c r="BW18" s="132"/>
      <c r="BX18" s="132"/>
      <c r="BY18" s="135"/>
      <c r="BZ18" s="136" t="e">
        <f t="shared" si="24"/>
        <v>#DIV/0!</v>
      </c>
      <c r="CA18" s="127">
        <f t="shared" si="25"/>
        <v>0</v>
      </c>
      <c r="CB18" s="136">
        <f t="shared" si="26"/>
        <v>-1.3333333333333333</v>
      </c>
      <c r="CC18" s="123">
        <f t="shared" si="27"/>
        <v>-8</v>
      </c>
      <c r="CD18" s="134">
        <v>138</v>
      </c>
      <c r="CE18" s="132">
        <v>166</v>
      </c>
      <c r="CF18" s="132">
        <v>132</v>
      </c>
      <c r="CG18" s="132">
        <v>160</v>
      </c>
      <c r="CH18" s="132">
        <v>126</v>
      </c>
      <c r="CI18" s="132">
        <v>162</v>
      </c>
      <c r="CJ18" s="135">
        <v>150</v>
      </c>
      <c r="CK18" s="136">
        <f t="shared" si="28"/>
        <v>147.71428571428572</v>
      </c>
      <c r="CL18" s="127">
        <f t="shared" si="29"/>
        <v>1090</v>
      </c>
      <c r="CM18" s="137">
        <f t="shared" si="30"/>
        <v>159.33333333333334</v>
      </c>
      <c r="CN18" s="129">
        <f t="shared" si="31"/>
        <v>956</v>
      </c>
      <c r="CO18" s="134"/>
      <c r="CP18" s="132"/>
      <c r="CQ18" s="132"/>
      <c r="CR18" s="132"/>
      <c r="CS18" s="132"/>
      <c r="CT18" s="132"/>
      <c r="CU18" s="135"/>
      <c r="CV18" s="136" t="e">
        <f t="shared" si="32"/>
        <v>#DIV/0!</v>
      </c>
      <c r="CW18" s="127">
        <f t="shared" si="33"/>
        <v>0</v>
      </c>
      <c r="CX18" s="137">
        <f t="shared" si="34"/>
        <v>-1.3333333333333333</v>
      </c>
      <c r="CY18" s="129">
        <f t="shared" si="35"/>
        <v>-8</v>
      </c>
      <c r="CZ18" s="167">
        <f t="shared" si="36"/>
        <v>159.33333333333334</v>
      </c>
      <c r="DA18" s="166">
        <f>LARGE((CY18,CN18,CC18,BR18,BG18,AV18,AK18,Z18,O18),1)</f>
        <v>956</v>
      </c>
    </row>
    <row r="19" spans="1:105" s="130" customFormat="1" ht="12.75" x14ac:dyDescent="0.2">
      <c r="A19" s="131">
        <v>15</v>
      </c>
      <c r="B19" s="158" t="s">
        <v>70</v>
      </c>
      <c r="C19" s="158" t="s">
        <v>54</v>
      </c>
      <c r="D19" s="133"/>
      <c r="E19" s="134"/>
      <c r="F19" s="132"/>
      <c r="G19" s="132"/>
      <c r="H19" s="132"/>
      <c r="I19" s="132"/>
      <c r="J19" s="132"/>
      <c r="K19" s="135"/>
      <c r="L19" s="136">
        <f t="shared" si="0"/>
        <v>0</v>
      </c>
      <c r="M19" s="127">
        <f t="shared" si="1"/>
        <v>0</v>
      </c>
      <c r="N19" s="128">
        <f t="shared" si="2"/>
        <v>0</v>
      </c>
      <c r="O19" s="129">
        <f t="shared" si="3"/>
        <v>0</v>
      </c>
      <c r="P19" s="134">
        <v>121</v>
      </c>
      <c r="Q19" s="132">
        <v>176</v>
      </c>
      <c r="R19" s="132">
        <v>162</v>
      </c>
      <c r="S19" s="132">
        <v>160</v>
      </c>
      <c r="T19" s="132">
        <v>132</v>
      </c>
      <c r="U19" s="132">
        <v>201</v>
      </c>
      <c r="V19" s="135">
        <v>112</v>
      </c>
      <c r="W19" s="136">
        <f t="shared" si="4"/>
        <v>152</v>
      </c>
      <c r="X19" s="127">
        <f t="shared" si="5"/>
        <v>1064</v>
      </c>
      <c r="Y19" s="137">
        <f t="shared" si="6"/>
        <v>158.66666666666666</v>
      </c>
      <c r="Z19" s="129">
        <f t="shared" si="7"/>
        <v>952</v>
      </c>
      <c r="AA19" s="134"/>
      <c r="AB19" s="132"/>
      <c r="AC19" s="132"/>
      <c r="AD19" s="132"/>
      <c r="AE19" s="132"/>
      <c r="AF19" s="132"/>
      <c r="AG19" s="135"/>
      <c r="AH19" s="136">
        <f t="shared" si="8"/>
        <v>0</v>
      </c>
      <c r="AI19" s="127">
        <f t="shared" si="9"/>
        <v>0</v>
      </c>
      <c r="AJ19" s="137">
        <f t="shared" si="10"/>
        <v>0</v>
      </c>
      <c r="AK19" s="129">
        <f t="shared" si="11"/>
        <v>0</v>
      </c>
      <c r="AL19" s="134"/>
      <c r="AM19" s="132"/>
      <c r="AN19" s="132"/>
      <c r="AO19" s="132"/>
      <c r="AP19" s="132"/>
      <c r="AQ19" s="132"/>
      <c r="AR19" s="135"/>
      <c r="AS19" s="136" t="e">
        <f t="shared" si="12"/>
        <v>#DIV/0!</v>
      </c>
      <c r="AT19" s="127">
        <f t="shared" si="13"/>
        <v>0</v>
      </c>
      <c r="AU19" s="136">
        <f t="shared" si="14"/>
        <v>0</v>
      </c>
      <c r="AV19" s="123">
        <f t="shared" si="15"/>
        <v>0</v>
      </c>
      <c r="AW19" s="134"/>
      <c r="AX19" s="132"/>
      <c r="AY19" s="132"/>
      <c r="AZ19" s="132"/>
      <c r="BA19" s="132"/>
      <c r="BB19" s="132"/>
      <c r="BC19" s="135"/>
      <c r="BD19" s="136" t="e">
        <f t="shared" si="16"/>
        <v>#DIV/0!</v>
      </c>
      <c r="BE19" s="127">
        <f t="shared" si="17"/>
        <v>0</v>
      </c>
      <c r="BF19" s="137">
        <f t="shared" si="18"/>
        <v>0</v>
      </c>
      <c r="BG19" s="129">
        <f t="shared" si="19"/>
        <v>0</v>
      </c>
      <c r="BH19" s="134"/>
      <c r="BI19" s="132"/>
      <c r="BJ19" s="132"/>
      <c r="BK19" s="132"/>
      <c r="BL19" s="132"/>
      <c r="BM19" s="132"/>
      <c r="BN19" s="135"/>
      <c r="BO19" s="136" t="e">
        <f t="shared" si="20"/>
        <v>#DIV/0!</v>
      </c>
      <c r="BP19" s="127">
        <f t="shared" si="21"/>
        <v>0</v>
      </c>
      <c r="BQ19" s="137">
        <f t="shared" si="22"/>
        <v>0</v>
      </c>
      <c r="BR19" s="129">
        <f t="shared" si="23"/>
        <v>0</v>
      </c>
      <c r="BS19" s="134"/>
      <c r="BT19" s="132"/>
      <c r="BU19" s="132"/>
      <c r="BV19" s="132"/>
      <c r="BW19" s="132"/>
      <c r="BX19" s="132"/>
      <c r="BY19" s="135"/>
      <c r="BZ19" s="136" t="e">
        <f t="shared" si="24"/>
        <v>#DIV/0!</v>
      </c>
      <c r="CA19" s="127">
        <f t="shared" si="25"/>
        <v>0</v>
      </c>
      <c r="CB19" s="137">
        <f t="shared" si="26"/>
        <v>0</v>
      </c>
      <c r="CC19" s="129">
        <f t="shared" si="27"/>
        <v>0</v>
      </c>
      <c r="CD19" s="134"/>
      <c r="CE19" s="132"/>
      <c r="CF19" s="132"/>
      <c r="CG19" s="132"/>
      <c r="CH19" s="132"/>
      <c r="CI19" s="132"/>
      <c r="CJ19" s="135"/>
      <c r="CK19" s="136" t="e">
        <f t="shared" si="28"/>
        <v>#DIV/0!</v>
      </c>
      <c r="CL19" s="127">
        <f t="shared" si="29"/>
        <v>0</v>
      </c>
      <c r="CM19" s="137">
        <f t="shared" si="30"/>
        <v>0</v>
      </c>
      <c r="CN19" s="129">
        <f t="shared" si="31"/>
        <v>0</v>
      </c>
      <c r="CO19" s="134"/>
      <c r="CP19" s="132"/>
      <c r="CQ19" s="132"/>
      <c r="CR19" s="132"/>
      <c r="CS19" s="132"/>
      <c r="CT19" s="132"/>
      <c r="CU19" s="135"/>
      <c r="CV19" s="136" t="e">
        <f t="shared" si="32"/>
        <v>#DIV/0!</v>
      </c>
      <c r="CW19" s="127">
        <f t="shared" si="33"/>
        <v>0</v>
      </c>
      <c r="CX19" s="137">
        <f t="shared" si="34"/>
        <v>0</v>
      </c>
      <c r="CY19" s="129">
        <f t="shared" si="35"/>
        <v>0</v>
      </c>
      <c r="CZ19" s="167">
        <f t="shared" si="36"/>
        <v>158.66666666666666</v>
      </c>
      <c r="DA19" s="166">
        <f>LARGE((CY19,CN19,CC19,BR19,BG19,AV19,AK19,Z19,O19),1)</f>
        <v>952</v>
      </c>
    </row>
    <row r="20" spans="1:105" s="130" customFormat="1" ht="13.5" thickBot="1" x14ac:dyDescent="0.25">
      <c r="A20" s="138">
        <v>16</v>
      </c>
      <c r="B20" s="159" t="s">
        <v>63</v>
      </c>
      <c r="C20" s="159" t="s">
        <v>56</v>
      </c>
      <c r="D20" s="140"/>
      <c r="E20" s="141">
        <v>92</v>
      </c>
      <c r="F20" s="139">
        <v>133</v>
      </c>
      <c r="G20" s="139">
        <v>133</v>
      </c>
      <c r="H20" s="139">
        <v>135</v>
      </c>
      <c r="I20" s="139">
        <v>144</v>
      </c>
      <c r="J20" s="139">
        <v>148</v>
      </c>
      <c r="K20" s="142">
        <v>138</v>
      </c>
      <c r="L20" s="143">
        <f t="shared" si="0"/>
        <v>131.85714285714286</v>
      </c>
      <c r="M20" s="144">
        <f t="shared" si="1"/>
        <v>923</v>
      </c>
      <c r="N20" s="145">
        <f t="shared" si="2"/>
        <v>138.5</v>
      </c>
      <c r="O20" s="146">
        <f t="shared" si="3"/>
        <v>831</v>
      </c>
      <c r="P20" s="141">
        <v>153</v>
      </c>
      <c r="Q20" s="139">
        <v>171</v>
      </c>
      <c r="R20" s="139">
        <v>131</v>
      </c>
      <c r="S20" s="139">
        <v>145</v>
      </c>
      <c r="T20" s="139">
        <v>101</v>
      </c>
      <c r="U20" s="139">
        <v>170</v>
      </c>
      <c r="V20" s="142">
        <v>161</v>
      </c>
      <c r="W20" s="143">
        <f t="shared" si="4"/>
        <v>147.42857142857142</v>
      </c>
      <c r="X20" s="144">
        <f t="shared" si="5"/>
        <v>1032</v>
      </c>
      <c r="Y20" s="143">
        <f t="shared" si="6"/>
        <v>155.16666666666666</v>
      </c>
      <c r="Z20" s="140">
        <f t="shared" si="7"/>
        <v>931</v>
      </c>
      <c r="AA20" s="141"/>
      <c r="AB20" s="139"/>
      <c r="AC20" s="139"/>
      <c r="AD20" s="139"/>
      <c r="AE20" s="139"/>
      <c r="AF20" s="139"/>
      <c r="AG20" s="142"/>
      <c r="AH20" s="143">
        <f t="shared" si="8"/>
        <v>0</v>
      </c>
      <c r="AI20" s="144">
        <f t="shared" si="9"/>
        <v>0</v>
      </c>
      <c r="AJ20" s="143">
        <f t="shared" si="10"/>
        <v>0</v>
      </c>
      <c r="AK20" s="140">
        <f t="shared" si="11"/>
        <v>0</v>
      </c>
      <c r="AL20" s="141">
        <v>135</v>
      </c>
      <c r="AM20" s="139">
        <v>159</v>
      </c>
      <c r="AN20" s="139">
        <v>160</v>
      </c>
      <c r="AO20" s="139">
        <v>150</v>
      </c>
      <c r="AP20" s="139">
        <v>122</v>
      </c>
      <c r="AQ20" s="139">
        <v>155</v>
      </c>
      <c r="AR20" s="142">
        <v>122</v>
      </c>
      <c r="AS20" s="143">
        <f t="shared" si="12"/>
        <v>143.28571428571428</v>
      </c>
      <c r="AT20" s="144">
        <f t="shared" si="13"/>
        <v>1003</v>
      </c>
      <c r="AU20" s="145">
        <f t="shared" si="14"/>
        <v>146.83333333333334</v>
      </c>
      <c r="AV20" s="146">
        <f t="shared" si="15"/>
        <v>881</v>
      </c>
      <c r="AW20" s="141"/>
      <c r="AX20" s="139"/>
      <c r="AY20" s="139"/>
      <c r="AZ20" s="139"/>
      <c r="BA20" s="139"/>
      <c r="BB20" s="139"/>
      <c r="BC20" s="142"/>
      <c r="BD20" s="143" t="e">
        <f t="shared" si="16"/>
        <v>#DIV/0!</v>
      </c>
      <c r="BE20" s="144">
        <f t="shared" si="17"/>
        <v>0</v>
      </c>
      <c r="BF20" s="143">
        <f t="shared" si="18"/>
        <v>0</v>
      </c>
      <c r="BG20" s="140">
        <f t="shared" si="19"/>
        <v>0</v>
      </c>
      <c r="BH20" s="141">
        <v>104</v>
      </c>
      <c r="BI20" s="139">
        <v>139</v>
      </c>
      <c r="BJ20" s="139">
        <v>102</v>
      </c>
      <c r="BK20" s="139">
        <v>132</v>
      </c>
      <c r="BL20" s="139">
        <v>143</v>
      </c>
      <c r="BM20" s="139">
        <v>121</v>
      </c>
      <c r="BN20" s="142">
        <v>110</v>
      </c>
      <c r="BO20" s="143">
        <f t="shared" si="20"/>
        <v>121.57142857142857</v>
      </c>
      <c r="BP20" s="144">
        <f t="shared" si="21"/>
        <v>851</v>
      </c>
      <c r="BQ20" s="145">
        <f t="shared" si="22"/>
        <v>124.83333333333333</v>
      </c>
      <c r="BR20" s="146">
        <f t="shared" si="23"/>
        <v>749</v>
      </c>
      <c r="BS20" s="141"/>
      <c r="BT20" s="139"/>
      <c r="BU20" s="139"/>
      <c r="BV20" s="139"/>
      <c r="BW20" s="139"/>
      <c r="BX20" s="139"/>
      <c r="BY20" s="142"/>
      <c r="BZ20" s="143" t="e">
        <f t="shared" si="24"/>
        <v>#DIV/0!</v>
      </c>
      <c r="CA20" s="144">
        <f t="shared" si="25"/>
        <v>0</v>
      </c>
      <c r="CB20" s="145">
        <f t="shared" si="26"/>
        <v>0</v>
      </c>
      <c r="CC20" s="146">
        <f t="shared" si="27"/>
        <v>0</v>
      </c>
      <c r="CD20" s="141"/>
      <c r="CE20" s="139"/>
      <c r="CF20" s="139"/>
      <c r="CG20" s="139"/>
      <c r="CH20" s="139"/>
      <c r="CI20" s="139"/>
      <c r="CJ20" s="142"/>
      <c r="CK20" s="143" t="e">
        <f t="shared" si="28"/>
        <v>#DIV/0!</v>
      </c>
      <c r="CL20" s="144">
        <f t="shared" si="29"/>
        <v>0</v>
      </c>
      <c r="CM20" s="145">
        <f t="shared" si="30"/>
        <v>0</v>
      </c>
      <c r="CN20" s="146">
        <f t="shared" si="31"/>
        <v>0</v>
      </c>
      <c r="CO20" s="141"/>
      <c r="CP20" s="139"/>
      <c r="CQ20" s="139"/>
      <c r="CR20" s="139"/>
      <c r="CS20" s="139"/>
      <c r="CT20" s="139"/>
      <c r="CU20" s="142"/>
      <c r="CV20" s="143" t="e">
        <f t="shared" si="32"/>
        <v>#DIV/0!</v>
      </c>
      <c r="CW20" s="144">
        <f t="shared" si="33"/>
        <v>0</v>
      </c>
      <c r="CX20" s="145">
        <f t="shared" si="34"/>
        <v>0</v>
      </c>
      <c r="CY20" s="146">
        <f t="shared" si="35"/>
        <v>0</v>
      </c>
      <c r="CZ20" s="168">
        <f t="shared" si="36"/>
        <v>155.16666666666666</v>
      </c>
      <c r="DA20" s="169">
        <f>LARGE((CY20,CN20,CC20,BR20,BG20,AV20,AK20,Z20,O20),1)</f>
        <v>931</v>
      </c>
    </row>
    <row r="21" spans="1:105" s="130" customFormat="1" ht="13.5" thickTop="1" x14ac:dyDescent="0.2">
      <c r="A21" s="147">
        <v>17</v>
      </c>
      <c r="B21" s="157" t="s">
        <v>68</v>
      </c>
      <c r="C21" s="157" t="s">
        <v>54</v>
      </c>
      <c r="D21" s="123">
        <v>8</v>
      </c>
      <c r="E21" s="124"/>
      <c r="F21" s="122"/>
      <c r="G21" s="122"/>
      <c r="H21" s="122"/>
      <c r="I21" s="122"/>
      <c r="J21" s="122"/>
      <c r="K21" s="125"/>
      <c r="L21" s="126">
        <f t="shared" si="0"/>
        <v>0</v>
      </c>
      <c r="M21" s="127">
        <f t="shared" si="1"/>
        <v>0</v>
      </c>
      <c r="N21" s="126">
        <f t="shared" si="2"/>
        <v>-1.3333333333333333</v>
      </c>
      <c r="O21" s="123">
        <f t="shared" si="3"/>
        <v>-8</v>
      </c>
      <c r="P21" s="124"/>
      <c r="Q21" s="122"/>
      <c r="R21" s="122"/>
      <c r="S21" s="122"/>
      <c r="T21" s="122"/>
      <c r="U21" s="122"/>
      <c r="V21" s="125"/>
      <c r="W21" s="126">
        <f t="shared" si="4"/>
        <v>0</v>
      </c>
      <c r="X21" s="127">
        <f t="shared" si="5"/>
        <v>0</v>
      </c>
      <c r="Y21" s="126">
        <f t="shared" si="6"/>
        <v>-1.3333333333333333</v>
      </c>
      <c r="Z21" s="123">
        <f t="shared" si="7"/>
        <v>-8</v>
      </c>
      <c r="AA21" s="124"/>
      <c r="AB21" s="122"/>
      <c r="AC21" s="122"/>
      <c r="AD21" s="122"/>
      <c r="AE21" s="122"/>
      <c r="AF21" s="122"/>
      <c r="AG21" s="125"/>
      <c r="AH21" s="126">
        <f t="shared" si="8"/>
        <v>0</v>
      </c>
      <c r="AI21" s="127">
        <f t="shared" si="9"/>
        <v>0</v>
      </c>
      <c r="AJ21" s="126">
        <f t="shared" si="10"/>
        <v>-1.3333333333333333</v>
      </c>
      <c r="AK21" s="123">
        <f t="shared" si="11"/>
        <v>-8</v>
      </c>
      <c r="AL21" s="124"/>
      <c r="AM21" s="122"/>
      <c r="AN21" s="122"/>
      <c r="AO21" s="122"/>
      <c r="AP21" s="122"/>
      <c r="AQ21" s="122"/>
      <c r="AR21" s="125"/>
      <c r="AS21" s="126" t="e">
        <f t="shared" si="12"/>
        <v>#DIV/0!</v>
      </c>
      <c r="AT21" s="127">
        <f t="shared" si="13"/>
        <v>0</v>
      </c>
      <c r="AU21" s="128">
        <f t="shared" si="14"/>
        <v>-1.3333333333333333</v>
      </c>
      <c r="AV21" s="129">
        <f t="shared" si="15"/>
        <v>-8</v>
      </c>
      <c r="AW21" s="124"/>
      <c r="AX21" s="122"/>
      <c r="AY21" s="122"/>
      <c r="AZ21" s="122"/>
      <c r="BA21" s="122"/>
      <c r="BB21" s="122"/>
      <c r="BC21" s="125"/>
      <c r="BD21" s="126" t="e">
        <f t="shared" si="16"/>
        <v>#DIV/0!</v>
      </c>
      <c r="BE21" s="127">
        <f t="shared" si="17"/>
        <v>0</v>
      </c>
      <c r="BF21" s="128">
        <f t="shared" si="18"/>
        <v>-1.3333333333333333</v>
      </c>
      <c r="BG21" s="129">
        <f t="shared" si="19"/>
        <v>-8</v>
      </c>
      <c r="BH21" s="124"/>
      <c r="BI21" s="122"/>
      <c r="BJ21" s="122"/>
      <c r="BK21" s="122"/>
      <c r="BL21" s="122"/>
      <c r="BM21" s="122"/>
      <c r="BN21" s="125"/>
      <c r="BO21" s="126" t="e">
        <f t="shared" si="20"/>
        <v>#DIV/0!</v>
      </c>
      <c r="BP21" s="127">
        <f t="shared" si="21"/>
        <v>0</v>
      </c>
      <c r="BQ21" s="128">
        <f t="shared" si="22"/>
        <v>-1.3333333333333333</v>
      </c>
      <c r="BR21" s="129">
        <f t="shared" si="23"/>
        <v>-8</v>
      </c>
      <c r="BS21" s="124">
        <v>141</v>
      </c>
      <c r="BT21" s="122">
        <v>144</v>
      </c>
      <c r="BU21" s="122">
        <v>133</v>
      </c>
      <c r="BV21" s="122">
        <v>191</v>
      </c>
      <c r="BW21" s="122">
        <v>144</v>
      </c>
      <c r="BX21" s="122">
        <v>0</v>
      </c>
      <c r="BY21" s="125">
        <v>0</v>
      </c>
      <c r="BZ21" s="126">
        <f t="shared" si="24"/>
        <v>107.57142857142857</v>
      </c>
      <c r="CA21" s="127">
        <f t="shared" si="25"/>
        <v>809</v>
      </c>
      <c r="CB21" s="128">
        <f t="shared" si="26"/>
        <v>133.5</v>
      </c>
      <c r="CC21" s="129">
        <f t="shared" si="27"/>
        <v>801</v>
      </c>
      <c r="CD21" s="124"/>
      <c r="CE21" s="122"/>
      <c r="CF21" s="122"/>
      <c r="CG21" s="122"/>
      <c r="CH21" s="122"/>
      <c r="CI21" s="122"/>
      <c r="CJ21" s="125"/>
      <c r="CK21" s="126" t="e">
        <f t="shared" si="28"/>
        <v>#DIV/0!</v>
      </c>
      <c r="CL21" s="127">
        <f t="shared" si="29"/>
        <v>0</v>
      </c>
      <c r="CM21" s="128">
        <f t="shared" si="30"/>
        <v>-1.3333333333333333</v>
      </c>
      <c r="CN21" s="129">
        <f t="shared" si="31"/>
        <v>-8</v>
      </c>
      <c r="CO21" s="124"/>
      <c r="CP21" s="122"/>
      <c r="CQ21" s="122"/>
      <c r="CR21" s="122"/>
      <c r="CS21" s="122"/>
      <c r="CT21" s="122"/>
      <c r="CU21" s="125"/>
      <c r="CV21" s="126" t="e">
        <f t="shared" si="32"/>
        <v>#DIV/0!</v>
      </c>
      <c r="CW21" s="127">
        <f t="shared" si="33"/>
        <v>0</v>
      </c>
      <c r="CX21" s="128">
        <f t="shared" si="34"/>
        <v>-1.3333333333333333</v>
      </c>
      <c r="CY21" s="129">
        <f t="shared" si="35"/>
        <v>-8</v>
      </c>
      <c r="CZ21" s="165">
        <f t="shared" si="36"/>
        <v>133.5</v>
      </c>
      <c r="DA21" s="166">
        <f>LARGE((CY21,CN21,CC21,BR21,BG21,AV21,AK21,Z21,O21),1)</f>
        <v>801</v>
      </c>
    </row>
    <row r="22" spans="1:105" s="130" customFormat="1" ht="12.75" x14ac:dyDescent="0.2">
      <c r="A22" s="148">
        <v>18</v>
      </c>
      <c r="B22" s="158" t="s">
        <v>69</v>
      </c>
      <c r="C22" s="158" t="s">
        <v>54</v>
      </c>
      <c r="D22" s="133">
        <v>8</v>
      </c>
      <c r="E22" s="134"/>
      <c r="F22" s="132"/>
      <c r="G22" s="132"/>
      <c r="H22" s="132"/>
      <c r="I22" s="132"/>
      <c r="J22" s="132"/>
      <c r="K22" s="135"/>
      <c r="L22" s="136">
        <f t="shared" si="0"/>
        <v>0</v>
      </c>
      <c r="M22" s="127">
        <f t="shared" si="1"/>
        <v>0</v>
      </c>
      <c r="N22" s="126">
        <f t="shared" si="2"/>
        <v>-1.3333333333333333</v>
      </c>
      <c r="O22" s="123">
        <f t="shared" si="3"/>
        <v>-8</v>
      </c>
      <c r="P22" s="134">
        <v>124</v>
      </c>
      <c r="Q22" s="132">
        <v>120</v>
      </c>
      <c r="R22" s="132">
        <v>112</v>
      </c>
      <c r="S22" s="132">
        <v>129</v>
      </c>
      <c r="T22" s="132">
        <v>0</v>
      </c>
      <c r="U22" s="132">
        <v>0</v>
      </c>
      <c r="V22" s="135">
        <v>0</v>
      </c>
      <c r="W22" s="136">
        <f t="shared" si="4"/>
        <v>77.285714285714292</v>
      </c>
      <c r="X22" s="127">
        <f t="shared" si="5"/>
        <v>541</v>
      </c>
      <c r="Y22" s="137">
        <f t="shared" si="6"/>
        <v>88.833333333333329</v>
      </c>
      <c r="Z22" s="129">
        <f t="shared" si="7"/>
        <v>533</v>
      </c>
      <c r="AA22" s="134"/>
      <c r="AB22" s="132"/>
      <c r="AC22" s="132"/>
      <c r="AD22" s="132"/>
      <c r="AE22" s="132"/>
      <c r="AF22" s="132"/>
      <c r="AG22" s="135"/>
      <c r="AH22" s="136">
        <f t="shared" si="8"/>
        <v>0</v>
      </c>
      <c r="AI22" s="127">
        <f t="shared" si="9"/>
        <v>0</v>
      </c>
      <c r="AJ22" s="137">
        <f t="shared" si="10"/>
        <v>-1.3333333333333333</v>
      </c>
      <c r="AK22" s="129">
        <f t="shared" si="11"/>
        <v>-8</v>
      </c>
      <c r="AL22" s="134"/>
      <c r="AM22" s="132"/>
      <c r="AN22" s="132"/>
      <c r="AO22" s="132"/>
      <c r="AP22" s="132"/>
      <c r="AQ22" s="132"/>
      <c r="AR22" s="135"/>
      <c r="AS22" s="136" t="e">
        <f t="shared" si="12"/>
        <v>#DIV/0!</v>
      </c>
      <c r="AT22" s="127">
        <f t="shared" si="13"/>
        <v>0</v>
      </c>
      <c r="AU22" s="136">
        <f t="shared" si="14"/>
        <v>-1.3333333333333333</v>
      </c>
      <c r="AV22" s="123">
        <f t="shared" si="15"/>
        <v>-8</v>
      </c>
      <c r="AW22" s="134"/>
      <c r="AX22" s="132"/>
      <c r="AY22" s="132"/>
      <c r="AZ22" s="132"/>
      <c r="BA22" s="132"/>
      <c r="BB22" s="132"/>
      <c r="BC22" s="135"/>
      <c r="BD22" s="136" t="e">
        <f t="shared" si="16"/>
        <v>#DIV/0!</v>
      </c>
      <c r="BE22" s="127">
        <f t="shared" si="17"/>
        <v>0</v>
      </c>
      <c r="BF22" s="137">
        <f t="shared" si="18"/>
        <v>-1.3333333333333333</v>
      </c>
      <c r="BG22" s="129">
        <f t="shared" si="19"/>
        <v>-8</v>
      </c>
      <c r="BH22" s="134"/>
      <c r="BI22" s="132"/>
      <c r="BJ22" s="132"/>
      <c r="BK22" s="132"/>
      <c r="BL22" s="132"/>
      <c r="BM22" s="132"/>
      <c r="BN22" s="135"/>
      <c r="BO22" s="136" t="e">
        <f t="shared" si="20"/>
        <v>#DIV/0!</v>
      </c>
      <c r="BP22" s="127">
        <f t="shared" si="21"/>
        <v>0</v>
      </c>
      <c r="BQ22" s="137">
        <f t="shared" si="22"/>
        <v>-1.3333333333333333</v>
      </c>
      <c r="BR22" s="129">
        <f t="shared" si="23"/>
        <v>-8</v>
      </c>
      <c r="BS22" s="134"/>
      <c r="BT22" s="132"/>
      <c r="BU22" s="132"/>
      <c r="BV22" s="132"/>
      <c r="BW22" s="132"/>
      <c r="BX22" s="132"/>
      <c r="BY22" s="135"/>
      <c r="BZ22" s="136" t="e">
        <f t="shared" si="24"/>
        <v>#DIV/0!</v>
      </c>
      <c r="CA22" s="127">
        <f t="shared" si="25"/>
        <v>0</v>
      </c>
      <c r="CB22" s="137">
        <f t="shared" si="26"/>
        <v>-1.3333333333333333</v>
      </c>
      <c r="CC22" s="129">
        <f t="shared" si="27"/>
        <v>-8</v>
      </c>
      <c r="CD22" s="134"/>
      <c r="CE22" s="132"/>
      <c r="CF22" s="132"/>
      <c r="CG22" s="132"/>
      <c r="CH22" s="132"/>
      <c r="CI22" s="132"/>
      <c r="CJ22" s="135"/>
      <c r="CK22" s="136" t="e">
        <f t="shared" si="28"/>
        <v>#DIV/0!</v>
      </c>
      <c r="CL22" s="127">
        <f t="shared" si="29"/>
        <v>0</v>
      </c>
      <c r="CM22" s="137">
        <f t="shared" si="30"/>
        <v>-1.3333333333333333</v>
      </c>
      <c r="CN22" s="129">
        <f t="shared" si="31"/>
        <v>-8</v>
      </c>
      <c r="CO22" s="134"/>
      <c r="CP22" s="132"/>
      <c r="CQ22" s="132"/>
      <c r="CR22" s="132"/>
      <c r="CS22" s="132"/>
      <c r="CT22" s="132"/>
      <c r="CU22" s="135"/>
      <c r="CV22" s="136" t="e">
        <f t="shared" si="32"/>
        <v>#DIV/0!</v>
      </c>
      <c r="CW22" s="127">
        <f t="shared" si="33"/>
        <v>0</v>
      </c>
      <c r="CX22" s="137">
        <f t="shared" si="34"/>
        <v>-1.3333333333333333</v>
      </c>
      <c r="CY22" s="129">
        <f t="shared" si="35"/>
        <v>-8</v>
      </c>
      <c r="CZ22" s="167">
        <f t="shared" si="36"/>
        <v>88.833333333333329</v>
      </c>
      <c r="DA22" s="166">
        <f>LARGE((CY22,CN22,CC22,BR22,BG22,AV22,AK22,Z22,O22),1)</f>
        <v>533</v>
      </c>
    </row>
    <row r="23" spans="1:105" s="130" customFormat="1" ht="12.75" x14ac:dyDescent="0.2">
      <c r="A23" s="148">
        <v>19</v>
      </c>
      <c r="B23" s="158" t="s">
        <v>67</v>
      </c>
      <c r="C23" s="158" t="s">
        <v>54</v>
      </c>
      <c r="D23" s="133"/>
      <c r="E23" s="134"/>
      <c r="F23" s="132"/>
      <c r="G23" s="132"/>
      <c r="H23" s="132"/>
      <c r="I23" s="132"/>
      <c r="J23" s="132"/>
      <c r="K23" s="135"/>
      <c r="L23" s="136">
        <f t="shared" si="0"/>
        <v>0</v>
      </c>
      <c r="M23" s="127">
        <f t="shared" si="1"/>
        <v>0</v>
      </c>
      <c r="N23" s="126">
        <f t="shared" si="2"/>
        <v>0</v>
      </c>
      <c r="O23" s="123">
        <f t="shared" si="3"/>
        <v>0</v>
      </c>
      <c r="P23" s="134"/>
      <c r="Q23" s="132"/>
      <c r="R23" s="132"/>
      <c r="S23" s="132"/>
      <c r="T23" s="132"/>
      <c r="U23" s="132"/>
      <c r="V23" s="135"/>
      <c r="W23" s="136">
        <f t="shared" si="4"/>
        <v>0</v>
      </c>
      <c r="X23" s="127">
        <f t="shared" si="5"/>
        <v>0</v>
      </c>
      <c r="Y23" s="137">
        <f t="shared" si="6"/>
        <v>0</v>
      </c>
      <c r="Z23" s="129">
        <f t="shared" si="7"/>
        <v>0</v>
      </c>
      <c r="AA23" s="134"/>
      <c r="AB23" s="132"/>
      <c r="AC23" s="132"/>
      <c r="AD23" s="132"/>
      <c r="AE23" s="132"/>
      <c r="AF23" s="132"/>
      <c r="AG23" s="135"/>
      <c r="AH23" s="136">
        <f t="shared" si="8"/>
        <v>0</v>
      </c>
      <c r="AI23" s="127">
        <f t="shared" si="9"/>
        <v>0</v>
      </c>
      <c r="AJ23" s="137">
        <f t="shared" si="10"/>
        <v>0</v>
      </c>
      <c r="AK23" s="129">
        <f t="shared" si="11"/>
        <v>0</v>
      </c>
      <c r="AL23" s="134"/>
      <c r="AM23" s="132"/>
      <c r="AN23" s="132"/>
      <c r="AO23" s="132"/>
      <c r="AP23" s="132"/>
      <c r="AQ23" s="132"/>
      <c r="AR23" s="135"/>
      <c r="AS23" s="136" t="e">
        <f t="shared" si="12"/>
        <v>#DIV/0!</v>
      </c>
      <c r="AT23" s="127">
        <f t="shared" si="13"/>
        <v>0</v>
      </c>
      <c r="AU23" s="137">
        <f t="shared" si="14"/>
        <v>0</v>
      </c>
      <c r="AV23" s="129">
        <f t="shared" si="15"/>
        <v>0</v>
      </c>
      <c r="AW23" s="134"/>
      <c r="AX23" s="132"/>
      <c r="AY23" s="132"/>
      <c r="AZ23" s="132"/>
      <c r="BA23" s="132"/>
      <c r="BB23" s="132"/>
      <c r="BC23" s="135"/>
      <c r="BD23" s="136" t="e">
        <f t="shared" si="16"/>
        <v>#DIV/0!</v>
      </c>
      <c r="BE23" s="127">
        <f t="shared" si="17"/>
        <v>0</v>
      </c>
      <c r="BF23" s="137">
        <f t="shared" si="18"/>
        <v>0</v>
      </c>
      <c r="BG23" s="129">
        <f t="shared" si="19"/>
        <v>0</v>
      </c>
      <c r="BH23" s="134"/>
      <c r="BI23" s="132"/>
      <c r="BJ23" s="132"/>
      <c r="BK23" s="132"/>
      <c r="BL23" s="132"/>
      <c r="BM23" s="132"/>
      <c r="BN23" s="135"/>
      <c r="BO23" s="136" t="e">
        <f t="shared" si="20"/>
        <v>#DIV/0!</v>
      </c>
      <c r="BP23" s="127">
        <f t="shared" si="21"/>
        <v>0</v>
      </c>
      <c r="BQ23" s="137">
        <f t="shared" si="22"/>
        <v>0</v>
      </c>
      <c r="BR23" s="129">
        <f t="shared" si="23"/>
        <v>0</v>
      </c>
      <c r="BS23" s="134"/>
      <c r="BT23" s="132"/>
      <c r="BU23" s="132"/>
      <c r="BV23" s="132"/>
      <c r="BW23" s="132"/>
      <c r="BX23" s="132"/>
      <c r="BY23" s="135"/>
      <c r="BZ23" s="136" t="e">
        <f t="shared" si="24"/>
        <v>#DIV/0!</v>
      </c>
      <c r="CA23" s="127">
        <f t="shared" si="25"/>
        <v>0</v>
      </c>
      <c r="CB23" s="137">
        <f t="shared" si="26"/>
        <v>0</v>
      </c>
      <c r="CC23" s="129">
        <f t="shared" si="27"/>
        <v>0</v>
      </c>
      <c r="CD23" s="134"/>
      <c r="CE23" s="132"/>
      <c r="CF23" s="132"/>
      <c r="CG23" s="132"/>
      <c r="CH23" s="132"/>
      <c r="CI23" s="132"/>
      <c r="CJ23" s="135"/>
      <c r="CK23" s="136" t="e">
        <f t="shared" si="28"/>
        <v>#DIV/0!</v>
      </c>
      <c r="CL23" s="127">
        <f t="shared" si="29"/>
        <v>0</v>
      </c>
      <c r="CM23" s="137">
        <f t="shared" si="30"/>
        <v>0</v>
      </c>
      <c r="CN23" s="129">
        <f t="shared" si="31"/>
        <v>0</v>
      </c>
      <c r="CO23" s="134"/>
      <c r="CP23" s="132"/>
      <c r="CQ23" s="132"/>
      <c r="CR23" s="132"/>
      <c r="CS23" s="132"/>
      <c r="CT23" s="132"/>
      <c r="CU23" s="135"/>
      <c r="CV23" s="136" t="e">
        <f t="shared" ref="CV23:CV33" si="37">AVERAGE(CO23:CU23)</f>
        <v>#DIV/0!</v>
      </c>
      <c r="CW23" s="127">
        <f t="shared" ref="CW23:CW33" si="38">D23*COUNT(CO23:CU23)+CO23+CP23+CQ23+CR23+CS23+CT23+CU23</f>
        <v>0</v>
      </c>
      <c r="CX23" s="137">
        <f t="shared" ref="CX23:CX33" si="39">CY23/6</f>
        <v>0</v>
      </c>
      <c r="CY23" s="129">
        <f t="shared" ref="CY23:CY33" si="40">CW23-MIN(CO23:CU23)-D23</f>
        <v>0</v>
      </c>
      <c r="CZ23" s="167">
        <f t="shared" ref="CZ23:CZ33" si="41">DA23/6</f>
        <v>0</v>
      </c>
      <c r="DA23" s="166">
        <f>LARGE((CY23,CN23,CC23,BR23,BG23,AV23,AK23,Z23,O23),1)</f>
        <v>0</v>
      </c>
    </row>
    <row r="24" spans="1:105" s="130" customFormat="1" ht="12.75" x14ac:dyDescent="0.2">
      <c r="A24" s="148">
        <v>20</v>
      </c>
      <c r="B24" s="158" t="s">
        <v>71</v>
      </c>
      <c r="C24" s="158" t="s">
        <v>54</v>
      </c>
      <c r="D24" s="133"/>
      <c r="E24" s="134"/>
      <c r="F24" s="132"/>
      <c r="G24" s="132"/>
      <c r="H24" s="132"/>
      <c r="I24" s="132"/>
      <c r="J24" s="132"/>
      <c r="K24" s="135"/>
      <c r="L24" s="136">
        <f t="shared" si="0"/>
        <v>0</v>
      </c>
      <c r="M24" s="127">
        <f t="shared" si="1"/>
        <v>0</v>
      </c>
      <c r="N24" s="126">
        <f t="shared" si="2"/>
        <v>0</v>
      </c>
      <c r="O24" s="123">
        <f t="shared" si="3"/>
        <v>0</v>
      </c>
      <c r="P24" s="134"/>
      <c r="Q24" s="132"/>
      <c r="R24" s="132"/>
      <c r="S24" s="132"/>
      <c r="T24" s="132"/>
      <c r="U24" s="132"/>
      <c r="V24" s="135"/>
      <c r="W24" s="136">
        <f t="shared" si="4"/>
        <v>0</v>
      </c>
      <c r="X24" s="127">
        <f t="shared" si="5"/>
        <v>0</v>
      </c>
      <c r="Y24" s="136">
        <f t="shared" si="6"/>
        <v>0</v>
      </c>
      <c r="Z24" s="123">
        <f t="shared" si="7"/>
        <v>0</v>
      </c>
      <c r="AA24" s="134"/>
      <c r="AB24" s="132"/>
      <c r="AC24" s="132"/>
      <c r="AD24" s="132"/>
      <c r="AE24" s="132"/>
      <c r="AF24" s="132"/>
      <c r="AG24" s="135"/>
      <c r="AH24" s="136">
        <f t="shared" si="8"/>
        <v>0</v>
      </c>
      <c r="AI24" s="127">
        <f t="shared" si="9"/>
        <v>0</v>
      </c>
      <c r="AJ24" s="136">
        <f t="shared" si="10"/>
        <v>0</v>
      </c>
      <c r="AK24" s="123">
        <f t="shared" si="11"/>
        <v>0</v>
      </c>
      <c r="AL24" s="134"/>
      <c r="AM24" s="132"/>
      <c r="AN24" s="132"/>
      <c r="AO24" s="132"/>
      <c r="AP24" s="132"/>
      <c r="AQ24" s="132"/>
      <c r="AR24" s="135"/>
      <c r="AS24" s="136" t="e">
        <f t="shared" si="12"/>
        <v>#DIV/0!</v>
      </c>
      <c r="AT24" s="127">
        <f t="shared" si="13"/>
        <v>0</v>
      </c>
      <c r="AU24" s="137">
        <f t="shared" si="14"/>
        <v>0</v>
      </c>
      <c r="AV24" s="129">
        <f t="shared" si="15"/>
        <v>0</v>
      </c>
      <c r="AW24" s="134"/>
      <c r="AX24" s="132"/>
      <c r="AY24" s="132"/>
      <c r="AZ24" s="132"/>
      <c r="BA24" s="132"/>
      <c r="BB24" s="132"/>
      <c r="BC24" s="135"/>
      <c r="BD24" s="136" t="e">
        <f t="shared" si="16"/>
        <v>#DIV/0!</v>
      </c>
      <c r="BE24" s="127">
        <f t="shared" si="17"/>
        <v>0</v>
      </c>
      <c r="BF24" s="136">
        <f t="shared" si="18"/>
        <v>0</v>
      </c>
      <c r="BG24" s="123">
        <f t="shared" si="19"/>
        <v>0</v>
      </c>
      <c r="BH24" s="134"/>
      <c r="BI24" s="132"/>
      <c r="BJ24" s="132"/>
      <c r="BK24" s="132"/>
      <c r="BL24" s="132"/>
      <c r="BM24" s="132"/>
      <c r="BN24" s="135"/>
      <c r="BO24" s="136" t="e">
        <f t="shared" si="20"/>
        <v>#DIV/0!</v>
      </c>
      <c r="BP24" s="127">
        <f t="shared" si="21"/>
        <v>0</v>
      </c>
      <c r="BQ24" s="137">
        <f t="shared" si="22"/>
        <v>0</v>
      </c>
      <c r="BR24" s="129">
        <f t="shared" si="23"/>
        <v>0</v>
      </c>
      <c r="BS24" s="134"/>
      <c r="BT24" s="132"/>
      <c r="BU24" s="132"/>
      <c r="BV24" s="132"/>
      <c r="BW24" s="132"/>
      <c r="BX24" s="132"/>
      <c r="BY24" s="135"/>
      <c r="BZ24" s="136" t="e">
        <f t="shared" si="24"/>
        <v>#DIV/0!</v>
      </c>
      <c r="CA24" s="127">
        <f t="shared" si="25"/>
        <v>0</v>
      </c>
      <c r="CB24" s="137">
        <f t="shared" si="26"/>
        <v>0</v>
      </c>
      <c r="CC24" s="129">
        <f t="shared" si="27"/>
        <v>0</v>
      </c>
      <c r="CD24" s="134"/>
      <c r="CE24" s="132"/>
      <c r="CF24" s="132"/>
      <c r="CG24" s="132"/>
      <c r="CH24" s="132"/>
      <c r="CI24" s="132"/>
      <c r="CJ24" s="135"/>
      <c r="CK24" s="136" t="e">
        <f t="shared" si="28"/>
        <v>#DIV/0!</v>
      </c>
      <c r="CL24" s="127">
        <f t="shared" si="29"/>
        <v>0</v>
      </c>
      <c r="CM24" s="137">
        <f t="shared" si="30"/>
        <v>0</v>
      </c>
      <c r="CN24" s="129">
        <f t="shared" si="31"/>
        <v>0</v>
      </c>
      <c r="CO24" s="134"/>
      <c r="CP24" s="132"/>
      <c r="CQ24" s="132"/>
      <c r="CR24" s="132"/>
      <c r="CS24" s="132"/>
      <c r="CT24" s="132"/>
      <c r="CU24" s="135"/>
      <c r="CV24" s="136" t="e">
        <f t="shared" si="37"/>
        <v>#DIV/0!</v>
      </c>
      <c r="CW24" s="127">
        <f t="shared" si="38"/>
        <v>0</v>
      </c>
      <c r="CX24" s="137">
        <f t="shared" si="39"/>
        <v>0</v>
      </c>
      <c r="CY24" s="129">
        <f t="shared" si="40"/>
        <v>0</v>
      </c>
      <c r="CZ24" s="167">
        <f t="shared" si="41"/>
        <v>0</v>
      </c>
      <c r="DA24" s="166">
        <f>LARGE((CY24,CN24,CC24,BR24,BG24,AV24,AK24,Z24,O24),1)</f>
        <v>0</v>
      </c>
    </row>
    <row r="25" spans="1:105" s="130" customFormat="1" ht="12.75" x14ac:dyDescent="0.2">
      <c r="A25" s="148">
        <v>21</v>
      </c>
      <c r="B25" s="158" t="s">
        <v>66</v>
      </c>
      <c r="C25" s="158" t="s">
        <v>54</v>
      </c>
      <c r="D25" s="133"/>
      <c r="E25" s="134"/>
      <c r="F25" s="132"/>
      <c r="G25" s="132"/>
      <c r="H25" s="132"/>
      <c r="I25" s="132"/>
      <c r="J25" s="132"/>
      <c r="K25" s="135"/>
      <c r="L25" s="136">
        <f t="shared" si="0"/>
        <v>0</v>
      </c>
      <c r="M25" s="127">
        <f t="shared" si="1"/>
        <v>0</v>
      </c>
      <c r="N25" s="126">
        <f t="shared" si="2"/>
        <v>0</v>
      </c>
      <c r="O25" s="123">
        <f t="shared" si="3"/>
        <v>0</v>
      </c>
      <c r="P25" s="134"/>
      <c r="Q25" s="132"/>
      <c r="R25" s="132"/>
      <c r="S25" s="132"/>
      <c r="T25" s="132"/>
      <c r="U25" s="132"/>
      <c r="V25" s="135"/>
      <c r="W25" s="136">
        <f t="shared" si="4"/>
        <v>0</v>
      </c>
      <c r="X25" s="127">
        <f t="shared" si="5"/>
        <v>0</v>
      </c>
      <c r="Y25" s="137">
        <f t="shared" si="6"/>
        <v>0</v>
      </c>
      <c r="Z25" s="129">
        <f t="shared" si="7"/>
        <v>0</v>
      </c>
      <c r="AA25" s="134"/>
      <c r="AB25" s="132"/>
      <c r="AC25" s="132"/>
      <c r="AD25" s="132"/>
      <c r="AE25" s="132"/>
      <c r="AF25" s="132"/>
      <c r="AG25" s="135"/>
      <c r="AH25" s="136">
        <f t="shared" si="8"/>
        <v>0</v>
      </c>
      <c r="AI25" s="127">
        <f t="shared" si="9"/>
        <v>0</v>
      </c>
      <c r="AJ25" s="137">
        <f t="shared" si="10"/>
        <v>0</v>
      </c>
      <c r="AK25" s="129">
        <f t="shared" si="11"/>
        <v>0</v>
      </c>
      <c r="AL25" s="134"/>
      <c r="AM25" s="132"/>
      <c r="AN25" s="132"/>
      <c r="AO25" s="132"/>
      <c r="AP25" s="132"/>
      <c r="AQ25" s="132"/>
      <c r="AR25" s="135"/>
      <c r="AS25" s="136" t="e">
        <f t="shared" si="12"/>
        <v>#DIV/0!</v>
      </c>
      <c r="AT25" s="127">
        <f t="shared" si="13"/>
        <v>0</v>
      </c>
      <c r="AU25" s="136">
        <f t="shared" si="14"/>
        <v>0</v>
      </c>
      <c r="AV25" s="123">
        <f t="shared" si="15"/>
        <v>0</v>
      </c>
      <c r="AW25" s="134"/>
      <c r="AX25" s="132"/>
      <c r="AY25" s="132"/>
      <c r="AZ25" s="132"/>
      <c r="BA25" s="132"/>
      <c r="BB25" s="132"/>
      <c r="BC25" s="135"/>
      <c r="BD25" s="136" t="e">
        <f t="shared" si="16"/>
        <v>#DIV/0!</v>
      </c>
      <c r="BE25" s="127">
        <f t="shared" si="17"/>
        <v>0</v>
      </c>
      <c r="BF25" s="137">
        <f t="shared" si="18"/>
        <v>0</v>
      </c>
      <c r="BG25" s="129">
        <f t="shared" si="19"/>
        <v>0</v>
      </c>
      <c r="BH25" s="134"/>
      <c r="BI25" s="132"/>
      <c r="BJ25" s="132"/>
      <c r="BK25" s="132"/>
      <c r="BL25" s="132"/>
      <c r="BM25" s="132"/>
      <c r="BN25" s="135"/>
      <c r="BO25" s="136" t="e">
        <f t="shared" si="20"/>
        <v>#DIV/0!</v>
      </c>
      <c r="BP25" s="127">
        <f t="shared" si="21"/>
        <v>0</v>
      </c>
      <c r="BQ25" s="137">
        <f t="shared" si="22"/>
        <v>0</v>
      </c>
      <c r="BR25" s="129">
        <f t="shared" si="23"/>
        <v>0</v>
      </c>
      <c r="BS25" s="134"/>
      <c r="BT25" s="132"/>
      <c r="BU25" s="132"/>
      <c r="BV25" s="132"/>
      <c r="BW25" s="132"/>
      <c r="BX25" s="132"/>
      <c r="BY25" s="135"/>
      <c r="BZ25" s="136" t="e">
        <f t="shared" si="24"/>
        <v>#DIV/0!</v>
      </c>
      <c r="CA25" s="127">
        <f t="shared" si="25"/>
        <v>0</v>
      </c>
      <c r="CB25" s="137">
        <f t="shared" si="26"/>
        <v>0</v>
      </c>
      <c r="CC25" s="129">
        <f t="shared" si="27"/>
        <v>0</v>
      </c>
      <c r="CD25" s="134"/>
      <c r="CE25" s="132"/>
      <c r="CF25" s="132"/>
      <c r="CG25" s="132"/>
      <c r="CH25" s="132"/>
      <c r="CI25" s="132"/>
      <c r="CJ25" s="135"/>
      <c r="CK25" s="136" t="e">
        <f t="shared" si="28"/>
        <v>#DIV/0!</v>
      </c>
      <c r="CL25" s="127">
        <f t="shared" si="29"/>
        <v>0</v>
      </c>
      <c r="CM25" s="137">
        <f t="shared" si="30"/>
        <v>0</v>
      </c>
      <c r="CN25" s="129">
        <f t="shared" si="31"/>
        <v>0</v>
      </c>
      <c r="CO25" s="134"/>
      <c r="CP25" s="132"/>
      <c r="CQ25" s="132"/>
      <c r="CR25" s="132"/>
      <c r="CS25" s="132"/>
      <c r="CT25" s="132"/>
      <c r="CU25" s="135"/>
      <c r="CV25" s="136" t="e">
        <f t="shared" si="37"/>
        <v>#DIV/0!</v>
      </c>
      <c r="CW25" s="127">
        <f t="shared" si="38"/>
        <v>0</v>
      </c>
      <c r="CX25" s="137">
        <f t="shared" si="39"/>
        <v>0</v>
      </c>
      <c r="CY25" s="129">
        <f t="shared" si="40"/>
        <v>0</v>
      </c>
      <c r="CZ25" s="167">
        <f t="shared" si="41"/>
        <v>0</v>
      </c>
      <c r="DA25" s="166">
        <f>LARGE((CY25,CN25,CC25,BR25,BG25,AV25,AK25,Z25,O25),1)</f>
        <v>0</v>
      </c>
    </row>
    <row r="26" spans="1:105" s="130" customFormat="1" ht="12.75" hidden="1" x14ac:dyDescent="0.2">
      <c r="A26" s="148">
        <v>22</v>
      </c>
      <c r="B26" s="158"/>
      <c r="C26" s="158"/>
      <c r="D26" s="133"/>
      <c r="E26" s="134"/>
      <c r="F26" s="132"/>
      <c r="G26" s="132"/>
      <c r="H26" s="132"/>
      <c r="I26" s="132"/>
      <c r="J26" s="132"/>
      <c r="K26" s="135"/>
      <c r="L26" s="136">
        <f t="shared" si="0"/>
        <v>0</v>
      </c>
      <c r="M26" s="127">
        <f t="shared" si="1"/>
        <v>0</v>
      </c>
      <c r="N26" s="128">
        <f t="shared" si="2"/>
        <v>0</v>
      </c>
      <c r="O26" s="129">
        <f t="shared" si="3"/>
        <v>0</v>
      </c>
      <c r="P26" s="134"/>
      <c r="Q26" s="132"/>
      <c r="R26" s="132"/>
      <c r="S26" s="132"/>
      <c r="T26" s="132"/>
      <c r="U26" s="132"/>
      <c r="V26" s="135"/>
      <c r="W26" s="136">
        <f t="shared" si="4"/>
        <v>0</v>
      </c>
      <c r="X26" s="127">
        <f t="shared" si="5"/>
        <v>0</v>
      </c>
      <c r="Y26" s="137">
        <f t="shared" si="6"/>
        <v>0</v>
      </c>
      <c r="Z26" s="129">
        <f t="shared" si="7"/>
        <v>0</v>
      </c>
      <c r="AA26" s="134"/>
      <c r="AB26" s="132"/>
      <c r="AC26" s="132"/>
      <c r="AD26" s="132"/>
      <c r="AE26" s="132"/>
      <c r="AF26" s="132"/>
      <c r="AG26" s="135"/>
      <c r="AH26" s="136">
        <f t="shared" si="8"/>
        <v>0</v>
      </c>
      <c r="AI26" s="127">
        <f t="shared" si="9"/>
        <v>0</v>
      </c>
      <c r="AJ26" s="137">
        <f t="shared" si="10"/>
        <v>0</v>
      </c>
      <c r="AK26" s="129">
        <f t="shared" si="11"/>
        <v>0</v>
      </c>
      <c r="AL26" s="134"/>
      <c r="AM26" s="132"/>
      <c r="AN26" s="132"/>
      <c r="AO26" s="132"/>
      <c r="AP26" s="132"/>
      <c r="AQ26" s="132"/>
      <c r="AR26" s="135"/>
      <c r="AS26" s="136" t="e">
        <f t="shared" si="12"/>
        <v>#DIV/0!</v>
      </c>
      <c r="AT26" s="127">
        <f t="shared" si="13"/>
        <v>0</v>
      </c>
      <c r="AU26" s="137">
        <f t="shared" si="14"/>
        <v>0</v>
      </c>
      <c r="AV26" s="129">
        <f t="shared" si="15"/>
        <v>0</v>
      </c>
      <c r="AW26" s="134"/>
      <c r="AX26" s="132"/>
      <c r="AY26" s="132"/>
      <c r="AZ26" s="132"/>
      <c r="BA26" s="132"/>
      <c r="BB26" s="132"/>
      <c r="BC26" s="135"/>
      <c r="BD26" s="136" t="e">
        <f t="shared" si="16"/>
        <v>#DIV/0!</v>
      </c>
      <c r="BE26" s="127">
        <f t="shared" si="17"/>
        <v>0</v>
      </c>
      <c r="BF26" s="137">
        <f t="shared" si="18"/>
        <v>0</v>
      </c>
      <c r="BG26" s="129">
        <f t="shared" si="19"/>
        <v>0</v>
      </c>
      <c r="BH26" s="134"/>
      <c r="BI26" s="132"/>
      <c r="BJ26" s="132"/>
      <c r="BK26" s="132"/>
      <c r="BL26" s="132"/>
      <c r="BM26" s="132"/>
      <c r="BN26" s="135"/>
      <c r="BO26" s="136" t="e">
        <f t="shared" si="20"/>
        <v>#DIV/0!</v>
      </c>
      <c r="BP26" s="127">
        <f t="shared" si="21"/>
        <v>0</v>
      </c>
      <c r="BQ26" s="137">
        <f t="shared" si="22"/>
        <v>0</v>
      </c>
      <c r="BR26" s="129">
        <f t="shared" si="23"/>
        <v>0</v>
      </c>
      <c r="BS26" s="134"/>
      <c r="BT26" s="132"/>
      <c r="BU26" s="132"/>
      <c r="BV26" s="132"/>
      <c r="BW26" s="132"/>
      <c r="BX26" s="132"/>
      <c r="BY26" s="135"/>
      <c r="BZ26" s="136" t="e">
        <f t="shared" ref="BZ26:BZ33" si="42">AVERAGE(BS26:BY26)</f>
        <v>#DIV/0!</v>
      </c>
      <c r="CA26" s="127">
        <f t="shared" ref="CA26:CA33" si="43">D26*COUNT(BS26:BY26)+BS26+BT26+BU26+BV26+BW26+BX26+BY26</f>
        <v>0</v>
      </c>
      <c r="CB26" s="137">
        <f t="shared" ref="CB26:CB33" si="44">CC26/6</f>
        <v>0</v>
      </c>
      <c r="CC26" s="129">
        <f t="shared" ref="CC26:CC33" si="45">CA26-MIN(BS26:BY26)-D26</f>
        <v>0</v>
      </c>
      <c r="CD26" s="134"/>
      <c r="CE26" s="132"/>
      <c r="CF26" s="132"/>
      <c r="CG26" s="132"/>
      <c r="CH26" s="132"/>
      <c r="CI26" s="132"/>
      <c r="CJ26" s="135"/>
      <c r="CK26" s="136" t="e">
        <f t="shared" ref="CK26:CK33" si="46">AVERAGE(CD26:CJ26)</f>
        <v>#DIV/0!</v>
      </c>
      <c r="CL26" s="127">
        <f t="shared" ref="CL26:CL33" si="47">D26*COUNT(CD26:CJ26)+CD26+CE26+CF26+CG26+CH26+CI26+CJ26</f>
        <v>0</v>
      </c>
      <c r="CM26" s="137">
        <f t="shared" ref="CM26:CM33" si="48">CN26/6</f>
        <v>0</v>
      </c>
      <c r="CN26" s="129">
        <f t="shared" ref="CN26:CN33" si="49">CL26-MIN(CD26:CJ26)-D26</f>
        <v>0</v>
      </c>
      <c r="CO26" s="134"/>
      <c r="CP26" s="132"/>
      <c r="CQ26" s="132"/>
      <c r="CR26" s="132"/>
      <c r="CS26" s="132"/>
      <c r="CT26" s="132"/>
      <c r="CU26" s="135"/>
      <c r="CV26" s="136" t="e">
        <f t="shared" si="37"/>
        <v>#DIV/0!</v>
      </c>
      <c r="CW26" s="127">
        <f t="shared" si="38"/>
        <v>0</v>
      </c>
      <c r="CX26" s="137">
        <f t="shared" si="39"/>
        <v>0</v>
      </c>
      <c r="CY26" s="129">
        <f t="shared" si="40"/>
        <v>0</v>
      </c>
      <c r="CZ26" s="167">
        <f t="shared" si="41"/>
        <v>0</v>
      </c>
      <c r="DA26" s="166">
        <f>LARGE((CY26,CN26,CC26,BR26,BG26,AV26,AK26,Z26,O26),1)</f>
        <v>0</v>
      </c>
    </row>
    <row r="27" spans="1:105" s="130" customFormat="1" ht="12.75" hidden="1" x14ac:dyDescent="0.2">
      <c r="A27" s="148">
        <v>23</v>
      </c>
      <c r="B27" s="158"/>
      <c r="C27" s="158"/>
      <c r="D27" s="133"/>
      <c r="E27" s="134"/>
      <c r="F27" s="132"/>
      <c r="G27" s="132"/>
      <c r="H27" s="132"/>
      <c r="I27" s="132"/>
      <c r="J27" s="132"/>
      <c r="K27" s="135"/>
      <c r="L27" s="136">
        <f t="shared" si="0"/>
        <v>0</v>
      </c>
      <c r="M27" s="127">
        <f t="shared" si="1"/>
        <v>0</v>
      </c>
      <c r="N27" s="128">
        <f t="shared" si="2"/>
        <v>0</v>
      </c>
      <c r="O27" s="129">
        <f t="shared" si="3"/>
        <v>0</v>
      </c>
      <c r="P27" s="134"/>
      <c r="Q27" s="132"/>
      <c r="R27" s="132"/>
      <c r="S27" s="132"/>
      <c r="T27" s="132"/>
      <c r="U27" s="132"/>
      <c r="V27" s="135"/>
      <c r="W27" s="136">
        <f t="shared" si="4"/>
        <v>0</v>
      </c>
      <c r="X27" s="127">
        <f t="shared" si="5"/>
        <v>0</v>
      </c>
      <c r="Y27" s="137">
        <f t="shared" si="6"/>
        <v>0</v>
      </c>
      <c r="Z27" s="129">
        <f t="shared" si="7"/>
        <v>0</v>
      </c>
      <c r="AA27" s="134"/>
      <c r="AB27" s="132"/>
      <c r="AC27" s="132"/>
      <c r="AD27" s="132"/>
      <c r="AE27" s="132"/>
      <c r="AF27" s="132"/>
      <c r="AG27" s="135"/>
      <c r="AH27" s="136">
        <f t="shared" si="8"/>
        <v>0</v>
      </c>
      <c r="AI27" s="127">
        <f t="shared" si="9"/>
        <v>0</v>
      </c>
      <c r="AJ27" s="137">
        <f t="shared" si="10"/>
        <v>0</v>
      </c>
      <c r="AK27" s="129">
        <f t="shared" si="11"/>
        <v>0</v>
      </c>
      <c r="AL27" s="134"/>
      <c r="AM27" s="132"/>
      <c r="AN27" s="132"/>
      <c r="AO27" s="132"/>
      <c r="AP27" s="132"/>
      <c r="AQ27" s="132"/>
      <c r="AR27" s="135"/>
      <c r="AS27" s="136" t="e">
        <f t="shared" si="12"/>
        <v>#DIV/0!</v>
      </c>
      <c r="AT27" s="127">
        <f t="shared" si="13"/>
        <v>0</v>
      </c>
      <c r="AU27" s="137">
        <f t="shared" si="14"/>
        <v>0</v>
      </c>
      <c r="AV27" s="129">
        <f t="shared" si="15"/>
        <v>0</v>
      </c>
      <c r="AW27" s="134"/>
      <c r="AX27" s="132"/>
      <c r="AY27" s="132"/>
      <c r="AZ27" s="132"/>
      <c r="BA27" s="132"/>
      <c r="BB27" s="132"/>
      <c r="BC27" s="135"/>
      <c r="BD27" s="136" t="e">
        <f t="shared" si="16"/>
        <v>#DIV/0!</v>
      </c>
      <c r="BE27" s="127">
        <f t="shared" si="17"/>
        <v>0</v>
      </c>
      <c r="BF27" s="137">
        <f t="shared" si="18"/>
        <v>0</v>
      </c>
      <c r="BG27" s="129">
        <f t="shared" si="19"/>
        <v>0</v>
      </c>
      <c r="BH27" s="134"/>
      <c r="BI27" s="132"/>
      <c r="BJ27" s="132"/>
      <c r="BK27" s="132"/>
      <c r="BL27" s="132"/>
      <c r="BM27" s="132"/>
      <c r="BN27" s="135"/>
      <c r="BO27" s="136" t="e">
        <f t="shared" si="20"/>
        <v>#DIV/0!</v>
      </c>
      <c r="BP27" s="127">
        <f t="shared" si="21"/>
        <v>0</v>
      </c>
      <c r="BQ27" s="137">
        <f t="shared" si="22"/>
        <v>0</v>
      </c>
      <c r="BR27" s="129">
        <f t="shared" si="23"/>
        <v>0</v>
      </c>
      <c r="BS27" s="134"/>
      <c r="BT27" s="132"/>
      <c r="BU27" s="132"/>
      <c r="BV27" s="132"/>
      <c r="BW27" s="132"/>
      <c r="BX27" s="132"/>
      <c r="BY27" s="135"/>
      <c r="BZ27" s="136" t="e">
        <f t="shared" si="42"/>
        <v>#DIV/0!</v>
      </c>
      <c r="CA27" s="127">
        <f t="shared" si="43"/>
        <v>0</v>
      </c>
      <c r="CB27" s="137">
        <f t="shared" si="44"/>
        <v>0</v>
      </c>
      <c r="CC27" s="129">
        <f t="shared" si="45"/>
        <v>0</v>
      </c>
      <c r="CD27" s="134"/>
      <c r="CE27" s="132"/>
      <c r="CF27" s="132"/>
      <c r="CG27" s="132"/>
      <c r="CH27" s="132"/>
      <c r="CI27" s="132"/>
      <c r="CJ27" s="135"/>
      <c r="CK27" s="136" t="e">
        <f t="shared" si="46"/>
        <v>#DIV/0!</v>
      </c>
      <c r="CL27" s="127">
        <f t="shared" si="47"/>
        <v>0</v>
      </c>
      <c r="CM27" s="137">
        <f t="shared" si="48"/>
        <v>0</v>
      </c>
      <c r="CN27" s="129">
        <f t="shared" si="49"/>
        <v>0</v>
      </c>
      <c r="CO27" s="134"/>
      <c r="CP27" s="132"/>
      <c r="CQ27" s="132"/>
      <c r="CR27" s="132"/>
      <c r="CS27" s="132"/>
      <c r="CT27" s="132"/>
      <c r="CU27" s="135"/>
      <c r="CV27" s="136" t="e">
        <f t="shared" si="37"/>
        <v>#DIV/0!</v>
      </c>
      <c r="CW27" s="127">
        <f t="shared" si="38"/>
        <v>0</v>
      </c>
      <c r="CX27" s="137">
        <f t="shared" si="39"/>
        <v>0</v>
      </c>
      <c r="CY27" s="129">
        <f t="shared" si="40"/>
        <v>0</v>
      </c>
      <c r="CZ27" s="167">
        <f t="shared" si="41"/>
        <v>0</v>
      </c>
      <c r="DA27" s="166">
        <f>LARGE((CY27,CN27,CC27,BR27,BG27,AV27,AK27,Z27,O27),1)</f>
        <v>0</v>
      </c>
    </row>
    <row r="28" spans="1:105" s="130" customFormat="1" ht="12.75" hidden="1" x14ac:dyDescent="0.2">
      <c r="A28" s="148">
        <v>24</v>
      </c>
      <c r="B28" s="158"/>
      <c r="C28" s="158"/>
      <c r="D28" s="133"/>
      <c r="E28" s="134"/>
      <c r="F28" s="132"/>
      <c r="G28" s="132"/>
      <c r="H28" s="132"/>
      <c r="I28" s="132"/>
      <c r="J28" s="132"/>
      <c r="K28" s="135"/>
      <c r="L28" s="136">
        <f t="shared" si="0"/>
        <v>0</v>
      </c>
      <c r="M28" s="127">
        <f t="shared" si="1"/>
        <v>0</v>
      </c>
      <c r="N28" s="128">
        <f t="shared" si="2"/>
        <v>0</v>
      </c>
      <c r="O28" s="129">
        <f t="shared" si="3"/>
        <v>0</v>
      </c>
      <c r="P28" s="134"/>
      <c r="Q28" s="132"/>
      <c r="R28" s="132"/>
      <c r="S28" s="132"/>
      <c r="T28" s="132"/>
      <c r="U28" s="132"/>
      <c r="V28" s="135"/>
      <c r="W28" s="136">
        <f t="shared" si="4"/>
        <v>0</v>
      </c>
      <c r="X28" s="127">
        <f t="shared" si="5"/>
        <v>0</v>
      </c>
      <c r="Y28" s="137">
        <f t="shared" si="6"/>
        <v>0</v>
      </c>
      <c r="Z28" s="129">
        <f t="shared" si="7"/>
        <v>0</v>
      </c>
      <c r="AA28" s="134"/>
      <c r="AB28" s="132"/>
      <c r="AC28" s="132"/>
      <c r="AD28" s="132"/>
      <c r="AE28" s="132"/>
      <c r="AF28" s="132"/>
      <c r="AG28" s="135"/>
      <c r="AH28" s="136">
        <f t="shared" si="8"/>
        <v>0</v>
      </c>
      <c r="AI28" s="127">
        <f t="shared" si="9"/>
        <v>0</v>
      </c>
      <c r="AJ28" s="137">
        <f t="shared" si="10"/>
        <v>0</v>
      </c>
      <c r="AK28" s="129">
        <f t="shared" si="11"/>
        <v>0</v>
      </c>
      <c r="AL28" s="134"/>
      <c r="AM28" s="132"/>
      <c r="AN28" s="132"/>
      <c r="AO28" s="132"/>
      <c r="AP28" s="132"/>
      <c r="AQ28" s="132"/>
      <c r="AR28" s="135"/>
      <c r="AS28" s="136" t="e">
        <f t="shared" si="12"/>
        <v>#DIV/0!</v>
      </c>
      <c r="AT28" s="127">
        <f t="shared" si="13"/>
        <v>0</v>
      </c>
      <c r="AU28" s="137">
        <f t="shared" si="14"/>
        <v>0</v>
      </c>
      <c r="AV28" s="129">
        <f t="shared" si="15"/>
        <v>0</v>
      </c>
      <c r="AW28" s="134"/>
      <c r="AX28" s="132"/>
      <c r="AY28" s="132"/>
      <c r="AZ28" s="132"/>
      <c r="BA28" s="132"/>
      <c r="BB28" s="132"/>
      <c r="BC28" s="135"/>
      <c r="BD28" s="136" t="e">
        <f t="shared" si="16"/>
        <v>#DIV/0!</v>
      </c>
      <c r="BE28" s="127">
        <f t="shared" si="17"/>
        <v>0</v>
      </c>
      <c r="BF28" s="137">
        <f t="shared" si="18"/>
        <v>0</v>
      </c>
      <c r="BG28" s="129">
        <f t="shared" si="19"/>
        <v>0</v>
      </c>
      <c r="BH28" s="134"/>
      <c r="BI28" s="132"/>
      <c r="BJ28" s="132"/>
      <c r="BK28" s="132"/>
      <c r="BL28" s="132"/>
      <c r="BM28" s="132"/>
      <c r="BN28" s="135"/>
      <c r="BO28" s="136" t="e">
        <f t="shared" si="20"/>
        <v>#DIV/0!</v>
      </c>
      <c r="BP28" s="127">
        <f t="shared" si="21"/>
        <v>0</v>
      </c>
      <c r="BQ28" s="137">
        <f t="shared" si="22"/>
        <v>0</v>
      </c>
      <c r="BR28" s="129">
        <f t="shared" si="23"/>
        <v>0</v>
      </c>
      <c r="BS28" s="134"/>
      <c r="BT28" s="132"/>
      <c r="BU28" s="132"/>
      <c r="BV28" s="132"/>
      <c r="BW28" s="132"/>
      <c r="BX28" s="132"/>
      <c r="BY28" s="135"/>
      <c r="BZ28" s="136" t="e">
        <f t="shared" si="42"/>
        <v>#DIV/0!</v>
      </c>
      <c r="CA28" s="127">
        <f t="shared" si="43"/>
        <v>0</v>
      </c>
      <c r="CB28" s="137">
        <f t="shared" si="44"/>
        <v>0</v>
      </c>
      <c r="CC28" s="129">
        <f t="shared" si="45"/>
        <v>0</v>
      </c>
      <c r="CD28" s="134"/>
      <c r="CE28" s="132"/>
      <c r="CF28" s="132"/>
      <c r="CG28" s="132"/>
      <c r="CH28" s="132"/>
      <c r="CI28" s="132"/>
      <c r="CJ28" s="135"/>
      <c r="CK28" s="136" t="e">
        <f t="shared" si="46"/>
        <v>#DIV/0!</v>
      </c>
      <c r="CL28" s="127">
        <f t="shared" si="47"/>
        <v>0</v>
      </c>
      <c r="CM28" s="137">
        <f t="shared" si="48"/>
        <v>0</v>
      </c>
      <c r="CN28" s="129">
        <f t="shared" si="49"/>
        <v>0</v>
      </c>
      <c r="CO28" s="134"/>
      <c r="CP28" s="132"/>
      <c r="CQ28" s="132"/>
      <c r="CR28" s="132"/>
      <c r="CS28" s="132"/>
      <c r="CT28" s="132"/>
      <c r="CU28" s="135"/>
      <c r="CV28" s="136" t="e">
        <f t="shared" si="37"/>
        <v>#DIV/0!</v>
      </c>
      <c r="CW28" s="127">
        <f t="shared" si="38"/>
        <v>0</v>
      </c>
      <c r="CX28" s="137">
        <f t="shared" si="39"/>
        <v>0</v>
      </c>
      <c r="CY28" s="129">
        <f t="shared" si="40"/>
        <v>0</v>
      </c>
      <c r="CZ28" s="167">
        <f t="shared" si="41"/>
        <v>0</v>
      </c>
      <c r="DA28" s="166">
        <f>LARGE((CY28,CN28,CC28,BR28,BG28,AV28,AK28,Z28,O28),1)</f>
        <v>0</v>
      </c>
    </row>
    <row r="29" spans="1:105" s="130" customFormat="1" ht="12.75" hidden="1" x14ac:dyDescent="0.2">
      <c r="A29" s="148">
        <v>25</v>
      </c>
      <c r="B29" s="158"/>
      <c r="C29" s="158"/>
      <c r="D29" s="133"/>
      <c r="E29" s="134"/>
      <c r="F29" s="132"/>
      <c r="G29" s="132"/>
      <c r="H29" s="132"/>
      <c r="I29" s="132"/>
      <c r="J29" s="132"/>
      <c r="K29" s="135"/>
      <c r="L29" s="136">
        <f t="shared" si="0"/>
        <v>0</v>
      </c>
      <c r="M29" s="127">
        <f t="shared" si="1"/>
        <v>0</v>
      </c>
      <c r="N29" s="128">
        <f t="shared" si="2"/>
        <v>0</v>
      </c>
      <c r="O29" s="129">
        <f t="shared" si="3"/>
        <v>0</v>
      </c>
      <c r="P29" s="134"/>
      <c r="Q29" s="132"/>
      <c r="R29" s="132"/>
      <c r="S29" s="132"/>
      <c r="T29" s="132"/>
      <c r="U29" s="132"/>
      <c r="V29" s="135"/>
      <c r="W29" s="136">
        <f t="shared" si="4"/>
        <v>0</v>
      </c>
      <c r="X29" s="127">
        <f t="shared" si="5"/>
        <v>0</v>
      </c>
      <c r="Y29" s="137">
        <f t="shared" si="6"/>
        <v>0</v>
      </c>
      <c r="Z29" s="129">
        <f t="shared" si="7"/>
        <v>0</v>
      </c>
      <c r="AA29" s="134"/>
      <c r="AB29" s="132"/>
      <c r="AC29" s="132"/>
      <c r="AD29" s="132"/>
      <c r="AE29" s="132"/>
      <c r="AF29" s="132"/>
      <c r="AG29" s="135"/>
      <c r="AH29" s="136">
        <f t="shared" si="8"/>
        <v>0</v>
      </c>
      <c r="AI29" s="127">
        <f t="shared" si="9"/>
        <v>0</v>
      </c>
      <c r="AJ29" s="137">
        <f t="shared" si="10"/>
        <v>0</v>
      </c>
      <c r="AK29" s="129">
        <f t="shared" si="11"/>
        <v>0</v>
      </c>
      <c r="AL29" s="134"/>
      <c r="AM29" s="132"/>
      <c r="AN29" s="132"/>
      <c r="AO29" s="132"/>
      <c r="AP29" s="132"/>
      <c r="AQ29" s="132"/>
      <c r="AR29" s="135"/>
      <c r="AS29" s="136" t="e">
        <f t="shared" si="12"/>
        <v>#DIV/0!</v>
      </c>
      <c r="AT29" s="127">
        <f t="shared" si="13"/>
        <v>0</v>
      </c>
      <c r="AU29" s="137">
        <f t="shared" si="14"/>
        <v>0</v>
      </c>
      <c r="AV29" s="129">
        <f t="shared" si="15"/>
        <v>0</v>
      </c>
      <c r="AW29" s="134"/>
      <c r="AX29" s="132"/>
      <c r="AY29" s="132"/>
      <c r="AZ29" s="132"/>
      <c r="BA29" s="132"/>
      <c r="BB29" s="132"/>
      <c r="BC29" s="135"/>
      <c r="BD29" s="136" t="e">
        <f t="shared" si="16"/>
        <v>#DIV/0!</v>
      </c>
      <c r="BE29" s="127">
        <f t="shared" si="17"/>
        <v>0</v>
      </c>
      <c r="BF29" s="137">
        <f t="shared" si="18"/>
        <v>0</v>
      </c>
      <c r="BG29" s="129">
        <f t="shared" si="19"/>
        <v>0</v>
      </c>
      <c r="BH29" s="134"/>
      <c r="BI29" s="132"/>
      <c r="BJ29" s="132"/>
      <c r="BK29" s="132"/>
      <c r="BL29" s="132"/>
      <c r="BM29" s="132"/>
      <c r="BN29" s="135"/>
      <c r="BO29" s="136" t="e">
        <f t="shared" si="20"/>
        <v>#DIV/0!</v>
      </c>
      <c r="BP29" s="127">
        <f t="shared" si="21"/>
        <v>0</v>
      </c>
      <c r="BQ29" s="137">
        <f t="shared" si="22"/>
        <v>0</v>
      </c>
      <c r="BR29" s="129">
        <f t="shared" si="23"/>
        <v>0</v>
      </c>
      <c r="BS29" s="134"/>
      <c r="BT29" s="132"/>
      <c r="BU29" s="132"/>
      <c r="BV29" s="132"/>
      <c r="BW29" s="132"/>
      <c r="BX29" s="132"/>
      <c r="BY29" s="135"/>
      <c r="BZ29" s="136" t="e">
        <f t="shared" si="42"/>
        <v>#DIV/0!</v>
      </c>
      <c r="CA29" s="127">
        <f t="shared" si="43"/>
        <v>0</v>
      </c>
      <c r="CB29" s="137">
        <f t="shared" si="44"/>
        <v>0</v>
      </c>
      <c r="CC29" s="129">
        <f t="shared" si="45"/>
        <v>0</v>
      </c>
      <c r="CD29" s="134"/>
      <c r="CE29" s="132"/>
      <c r="CF29" s="132"/>
      <c r="CG29" s="132"/>
      <c r="CH29" s="132"/>
      <c r="CI29" s="132"/>
      <c r="CJ29" s="135"/>
      <c r="CK29" s="136" t="e">
        <f t="shared" si="46"/>
        <v>#DIV/0!</v>
      </c>
      <c r="CL29" s="127">
        <f t="shared" si="47"/>
        <v>0</v>
      </c>
      <c r="CM29" s="137">
        <f t="shared" si="48"/>
        <v>0</v>
      </c>
      <c r="CN29" s="129">
        <f t="shared" si="49"/>
        <v>0</v>
      </c>
      <c r="CO29" s="134"/>
      <c r="CP29" s="132"/>
      <c r="CQ29" s="132"/>
      <c r="CR29" s="132"/>
      <c r="CS29" s="132"/>
      <c r="CT29" s="132"/>
      <c r="CU29" s="135"/>
      <c r="CV29" s="136" t="e">
        <f t="shared" si="37"/>
        <v>#DIV/0!</v>
      </c>
      <c r="CW29" s="127">
        <f t="shared" si="38"/>
        <v>0</v>
      </c>
      <c r="CX29" s="137">
        <f t="shared" si="39"/>
        <v>0</v>
      </c>
      <c r="CY29" s="129">
        <f t="shared" si="40"/>
        <v>0</v>
      </c>
      <c r="CZ29" s="167">
        <f t="shared" si="41"/>
        <v>0</v>
      </c>
      <c r="DA29" s="166">
        <f>LARGE((CY29,CN29,CC29,BR29,BG29,AV29,AK29,Z29,O29),1)</f>
        <v>0</v>
      </c>
    </row>
    <row r="30" spans="1:105" s="130" customFormat="1" ht="12.75" hidden="1" x14ac:dyDescent="0.2">
      <c r="A30" s="148">
        <v>26</v>
      </c>
      <c r="B30" s="158"/>
      <c r="C30" s="158"/>
      <c r="D30" s="133"/>
      <c r="E30" s="134"/>
      <c r="F30" s="132"/>
      <c r="G30" s="132"/>
      <c r="H30" s="132"/>
      <c r="I30" s="132"/>
      <c r="J30" s="132"/>
      <c r="K30" s="135"/>
      <c r="L30" s="136">
        <f t="shared" si="0"/>
        <v>0</v>
      </c>
      <c r="M30" s="127">
        <f t="shared" si="1"/>
        <v>0</v>
      </c>
      <c r="N30" s="128">
        <f t="shared" si="2"/>
        <v>0</v>
      </c>
      <c r="O30" s="129">
        <f t="shared" si="3"/>
        <v>0</v>
      </c>
      <c r="P30" s="134"/>
      <c r="Q30" s="132"/>
      <c r="R30" s="132"/>
      <c r="S30" s="132"/>
      <c r="T30" s="132"/>
      <c r="U30" s="132"/>
      <c r="V30" s="135"/>
      <c r="W30" s="136">
        <f t="shared" si="4"/>
        <v>0</v>
      </c>
      <c r="X30" s="127">
        <f t="shared" si="5"/>
        <v>0</v>
      </c>
      <c r="Y30" s="137">
        <f t="shared" si="6"/>
        <v>0</v>
      </c>
      <c r="Z30" s="129">
        <f t="shared" si="7"/>
        <v>0</v>
      </c>
      <c r="AA30" s="134"/>
      <c r="AB30" s="132"/>
      <c r="AC30" s="132"/>
      <c r="AD30" s="132"/>
      <c r="AE30" s="132"/>
      <c r="AF30" s="132"/>
      <c r="AG30" s="135"/>
      <c r="AH30" s="136">
        <f t="shared" si="8"/>
        <v>0</v>
      </c>
      <c r="AI30" s="127">
        <f t="shared" si="9"/>
        <v>0</v>
      </c>
      <c r="AJ30" s="137">
        <f t="shared" si="10"/>
        <v>0</v>
      </c>
      <c r="AK30" s="129">
        <f t="shared" si="11"/>
        <v>0</v>
      </c>
      <c r="AL30" s="134"/>
      <c r="AM30" s="132"/>
      <c r="AN30" s="132"/>
      <c r="AO30" s="132"/>
      <c r="AP30" s="132"/>
      <c r="AQ30" s="132"/>
      <c r="AR30" s="135"/>
      <c r="AS30" s="136" t="e">
        <f t="shared" si="12"/>
        <v>#DIV/0!</v>
      </c>
      <c r="AT30" s="127">
        <f t="shared" si="13"/>
        <v>0</v>
      </c>
      <c r="AU30" s="137">
        <f t="shared" si="14"/>
        <v>0</v>
      </c>
      <c r="AV30" s="129">
        <f t="shared" si="15"/>
        <v>0</v>
      </c>
      <c r="AW30" s="134"/>
      <c r="AX30" s="132"/>
      <c r="AY30" s="132"/>
      <c r="AZ30" s="132"/>
      <c r="BA30" s="132"/>
      <c r="BB30" s="132"/>
      <c r="BC30" s="135"/>
      <c r="BD30" s="136" t="e">
        <f t="shared" si="16"/>
        <v>#DIV/0!</v>
      </c>
      <c r="BE30" s="127">
        <f t="shared" si="17"/>
        <v>0</v>
      </c>
      <c r="BF30" s="136">
        <f t="shared" si="18"/>
        <v>0</v>
      </c>
      <c r="BG30" s="123">
        <f t="shared" si="19"/>
        <v>0</v>
      </c>
      <c r="BH30" s="134"/>
      <c r="BI30" s="132"/>
      <c r="BJ30" s="132"/>
      <c r="BK30" s="132"/>
      <c r="BL30" s="132"/>
      <c r="BM30" s="132"/>
      <c r="BN30" s="135"/>
      <c r="BO30" s="136" t="e">
        <f t="shared" si="20"/>
        <v>#DIV/0!</v>
      </c>
      <c r="BP30" s="127">
        <f t="shared" si="21"/>
        <v>0</v>
      </c>
      <c r="BQ30" s="137">
        <f t="shared" si="22"/>
        <v>0</v>
      </c>
      <c r="BR30" s="129">
        <f t="shared" si="23"/>
        <v>0</v>
      </c>
      <c r="BS30" s="134"/>
      <c r="BT30" s="132"/>
      <c r="BU30" s="132"/>
      <c r="BV30" s="132"/>
      <c r="BW30" s="132"/>
      <c r="BX30" s="132"/>
      <c r="BY30" s="135"/>
      <c r="BZ30" s="136" t="e">
        <f t="shared" si="42"/>
        <v>#DIV/0!</v>
      </c>
      <c r="CA30" s="127">
        <f t="shared" si="43"/>
        <v>0</v>
      </c>
      <c r="CB30" s="137">
        <f t="shared" si="44"/>
        <v>0</v>
      </c>
      <c r="CC30" s="129">
        <f t="shared" si="45"/>
        <v>0</v>
      </c>
      <c r="CD30" s="134"/>
      <c r="CE30" s="132"/>
      <c r="CF30" s="132"/>
      <c r="CG30" s="132"/>
      <c r="CH30" s="132"/>
      <c r="CI30" s="132"/>
      <c r="CJ30" s="135"/>
      <c r="CK30" s="136" t="e">
        <f t="shared" si="46"/>
        <v>#DIV/0!</v>
      </c>
      <c r="CL30" s="127">
        <f t="shared" si="47"/>
        <v>0</v>
      </c>
      <c r="CM30" s="137">
        <f t="shared" si="48"/>
        <v>0</v>
      </c>
      <c r="CN30" s="129">
        <f t="shared" si="49"/>
        <v>0</v>
      </c>
      <c r="CO30" s="134"/>
      <c r="CP30" s="132"/>
      <c r="CQ30" s="132"/>
      <c r="CR30" s="132"/>
      <c r="CS30" s="132"/>
      <c r="CT30" s="132"/>
      <c r="CU30" s="135"/>
      <c r="CV30" s="136" t="e">
        <f t="shared" si="37"/>
        <v>#DIV/0!</v>
      </c>
      <c r="CW30" s="127">
        <f t="shared" si="38"/>
        <v>0</v>
      </c>
      <c r="CX30" s="137">
        <f t="shared" si="39"/>
        <v>0</v>
      </c>
      <c r="CY30" s="129">
        <f t="shared" si="40"/>
        <v>0</v>
      </c>
      <c r="CZ30" s="167">
        <f t="shared" si="41"/>
        <v>0</v>
      </c>
      <c r="DA30" s="166">
        <f>LARGE((CY30,CN30,CC30,BR30,BG30,AV30,AK30,Z30,O30),1)</f>
        <v>0</v>
      </c>
    </row>
    <row r="31" spans="1:105" s="130" customFormat="1" ht="12.75" hidden="1" x14ac:dyDescent="0.2">
      <c r="A31" s="148">
        <v>27</v>
      </c>
      <c r="B31" s="158"/>
      <c r="C31" s="158"/>
      <c r="D31" s="133"/>
      <c r="E31" s="134"/>
      <c r="F31" s="132"/>
      <c r="G31" s="132"/>
      <c r="H31" s="132"/>
      <c r="I31" s="132"/>
      <c r="J31" s="132"/>
      <c r="K31" s="135"/>
      <c r="L31" s="136">
        <f t="shared" si="0"/>
        <v>0</v>
      </c>
      <c r="M31" s="127">
        <f t="shared" si="1"/>
        <v>0</v>
      </c>
      <c r="N31" s="128">
        <f t="shared" si="2"/>
        <v>0</v>
      </c>
      <c r="O31" s="129">
        <f t="shared" si="3"/>
        <v>0</v>
      </c>
      <c r="P31" s="134"/>
      <c r="Q31" s="132"/>
      <c r="R31" s="132"/>
      <c r="S31" s="132"/>
      <c r="T31" s="132"/>
      <c r="U31" s="132"/>
      <c r="V31" s="135"/>
      <c r="W31" s="136">
        <f t="shared" si="4"/>
        <v>0</v>
      </c>
      <c r="X31" s="127">
        <f t="shared" si="5"/>
        <v>0</v>
      </c>
      <c r="Y31" s="137">
        <f t="shared" si="6"/>
        <v>0</v>
      </c>
      <c r="Z31" s="129">
        <f t="shared" si="7"/>
        <v>0</v>
      </c>
      <c r="AA31" s="134"/>
      <c r="AB31" s="132"/>
      <c r="AC31" s="132"/>
      <c r="AD31" s="132"/>
      <c r="AE31" s="132"/>
      <c r="AF31" s="132"/>
      <c r="AG31" s="135"/>
      <c r="AH31" s="136">
        <f t="shared" si="8"/>
        <v>0</v>
      </c>
      <c r="AI31" s="127">
        <f t="shared" si="9"/>
        <v>0</v>
      </c>
      <c r="AJ31" s="137">
        <f t="shared" si="10"/>
        <v>0</v>
      </c>
      <c r="AK31" s="129">
        <f t="shared" si="11"/>
        <v>0</v>
      </c>
      <c r="AL31" s="134"/>
      <c r="AM31" s="132"/>
      <c r="AN31" s="132"/>
      <c r="AO31" s="132"/>
      <c r="AP31" s="132"/>
      <c r="AQ31" s="132"/>
      <c r="AR31" s="135"/>
      <c r="AS31" s="136" t="e">
        <f t="shared" si="12"/>
        <v>#DIV/0!</v>
      </c>
      <c r="AT31" s="127">
        <f t="shared" si="13"/>
        <v>0</v>
      </c>
      <c r="AU31" s="137">
        <f t="shared" si="14"/>
        <v>0</v>
      </c>
      <c r="AV31" s="129">
        <f t="shared" si="15"/>
        <v>0</v>
      </c>
      <c r="AW31" s="134"/>
      <c r="AX31" s="132"/>
      <c r="AY31" s="132"/>
      <c r="AZ31" s="132"/>
      <c r="BA31" s="132"/>
      <c r="BB31" s="132"/>
      <c r="BC31" s="135"/>
      <c r="BD31" s="136" t="e">
        <f t="shared" si="16"/>
        <v>#DIV/0!</v>
      </c>
      <c r="BE31" s="127">
        <f t="shared" si="17"/>
        <v>0</v>
      </c>
      <c r="BF31" s="137">
        <f t="shared" si="18"/>
        <v>0</v>
      </c>
      <c r="BG31" s="129">
        <f t="shared" si="19"/>
        <v>0</v>
      </c>
      <c r="BH31" s="134"/>
      <c r="BI31" s="132"/>
      <c r="BJ31" s="132"/>
      <c r="BK31" s="132"/>
      <c r="BL31" s="132"/>
      <c r="BM31" s="132"/>
      <c r="BN31" s="135"/>
      <c r="BO31" s="136" t="e">
        <f t="shared" si="20"/>
        <v>#DIV/0!</v>
      </c>
      <c r="BP31" s="127">
        <f t="shared" si="21"/>
        <v>0</v>
      </c>
      <c r="BQ31" s="137">
        <f t="shared" si="22"/>
        <v>0</v>
      </c>
      <c r="BR31" s="129">
        <f t="shared" si="23"/>
        <v>0</v>
      </c>
      <c r="BS31" s="134"/>
      <c r="BT31" s="132"/>
      <c r="BU31" s="132"/>
      <c r="BV31" s="132"/>
      <c r="BW31" s="132"/>
      <c r="BX31" s="132"/>
      <c r="BY31" s="135"/>
      <c r="BZ31" s="136" t="e">
        <f t="shared" si="42"/>
        <v>#DIV/0!</v>
      </c>
      <c r="CA31" s="127">
        <f t="shared" si="43"/>
        <v>0</v>
      </c>
      <c r="CB31" s="137">
        <f t="shared" si="44"/>
        <v>0</v>
      </c>
      <c r="CC31" s="129">
        <f t="shared" si="45"/>
        <v>0</v>
      </c>
      <c r="CD31" s="134"/>
      <c r="CE31" s="132"/>
      <c r="CF31" s="132"/>
      <c r="CG31" s="132"/>
      <c r="CH31" s="132"/>
      <c r="CI31" s="132"/>
      <c r="CJ31" s="135"/>
      <c r="CK31" s="136" t="e">
        <f t="shared" si="46"/>
        <v>#DIV/0!</v>
      </c>
      <c r="CL31" s="127">
        <f t="shared" si="47"/>
        <v>0</v>
      </c>
      <c r="CM31" s="137">
        <f t="shared" si="48"/>
        <v>0</v>
      </c>
      <c r="CN31" s="129">
        <f t="shared" si="49"/>
        <v>0</v>
      </c>
      <c r="CO31" s="134"/>
      <c r="CP31" s="132"/>
      <c r="CQ31" s="132"/>
      <c r="CR31" s="132"/>
      <c r="CS31" s="132"/>
      <c r="CT31" s="132"/>
      <c r="CU31" s="135"/>
      <c r="CV31" s="136" t="e">
        <f t="shared" si="37"/>
        <v>#DIV/0!</v>
      </c>
      <c r="CW31" s="127">
        <f t="shared" si="38"/>
        <v>0</v>
      </c>
      <c r="CX31" s="137">
        <f t="shared" si="39"/>
        <v>0</v>
      </c>
      <c r="CY31" s="129">
        <f t="shared" si="40"/>
        <v>0</v>
      </c>
      <c r="CZ31" s="167">
        <f t="shared" si="41"/>
        <v>0</v>
      </c>
      <c r="DA31" s="166">
        <f>LARGE((CY31,CN31,CC31,BR31,BG31,AV31,AK31,Z31,O31),1)</f>
        <v>0</v>
      </c>
    </row>
    <row r="32" spans="1:105" s="130" customFormat="1" ht="12.75" hidden="1" x14ac:dyDescent="0.2">
      <c r="A32" s="148">
        <v>28</v>
      </c>
      <c r="B32" s="158"/>
      <c r="C32" s="158"/>
      <c r="D32" s="133"/>
      <c r="E32" s="134"/>
      <c r="F32" s="132"/>
      <c r="G32" s="132"/>
      <c r="H32" s="132"/>
      <c r="I32" s="132"/>
      <c r="J32" s="132"/>
      <c r="K32" s="135"/>
      <c r="L32" s="136">
        <f t="shared" si="0"/>
        <v>0</v>
      </c>
      <c r="M32" s="127">
        <f t="shared" si="1"/>
        <v>0</v>
      </c>
      <c r="N32" s="128">
        <f t="shared" si="2"/>
        <v>0</v>
      </c>
      <c r="O32" s="129">
        <f t="shared" si="3"/>
        <v>0</v>
      </c>
      <c r="P32" s="134"/>
      <c r="Q32" s="132"/>
      <c r="R32" s="132"/>
      <c r="S32" s="132"/>
      <c r="T32" s="132"/>
      <c r="U32" s="132"/>
      <c r="V32" s="135"/>
      <c r="W32" s="136">
        <f t="shared" si="4"/>
        <v>0</v>
      </c>
      <c r="X32" s="127">
        <f t="shared" si="5"/>
        <v>0</v>
      </c>
      <c r="Y32" s="137">
        <f t="shared" si="6"/>
        <v>0</v>
      </c>
      <c r="Z32" s="129">
        <f t="shared" si="7"/>
        <v>0</v>
      </c>
      <c r="AA32" s="134"/>
      <c r="AB32" s="132"/>
      <c r="AC32" s="132"/>
      <c r="AD32" s="132"/>
      <c r="AE32" s="132"/>
      <c r="AF32" s="132"/>
      <c r="AG32" s="135"/>
      <c r="AH32" s="136">
        <f t="shared" si="8"/>
        <v>0</v>
      </c>
      <c r="AI32" s="127">
        <f t="shared" si="9"/>
        <v>0</v>
      </c>
      <c r="AJ32" s="137">
        <f t="shared" si="10"/>
        <v>0</v>
      </c>
      <c r="AK32" s="129">
        <f t="shared" si="11"/>
        <v>0</v>
      </c>
      <c r="AL32" s="134"/>
      <c r="AM32" s="132"/>
      <c r="AN32" s="132"/>
      <c r="AO32" s="132"/>
      <c r="AP32" s="132"/>
      <c r="AQ32" s="132"/>
      <c r="AR32" s="135"/>
      <c r="AS32" s="136" t="e">
        <f t="shared" si="12"/>
        <v>#DIV/0!</v>
      </c>
      <c r="AT32" s="127">
        <f t="shared" si="13"/>
        <v>0</v>
      </c>
      <c r="AU32" s="137">
        <f t="shared" si="14"/>
        <v>0</v>
      </c>
      <c r="AV32" s="129">
        <f t="shared" si="15"/>
        <v>0</v>
      </c>
      <c r="AW32" s="134"/>
      <c r="AX32" s="132"/>
      <c r="AY32" s="132"/>
      <c r="AZ32" s="132"/>
      <c r="BA32" s="132"/>
      <c r="BB32" s="132"/>
      <c r="BC32" s="135"/>
      <c r="BD32" s="136" t="e">
        <f t="shared" si="16"/>
        <v>#DIV/0!</v>
      </c>
      <c r="BE32" s="127">
        <f t="shared" si="17"/>
        <v>0</v>
      </c>
      <c r="BF32" s="136">
        <f t="shared" si="18"/>
        <v>0</v>
      </c>
      <c r="BG32" s="123">
        <f t="shared" si="19"/>
        <v>0</v>
      </c>
      <c r="BH32" s="134"/>
      <c r="BI32" s="132"/>
      <c r="BJ32" s="132"/>
      <c r="BK32" s="132"/>
      <c r="BL32" s="132"/>
      <c r="BM32" s="132"/>
      <c r="BN32" s="135"/>
      <c r="BO32" s="136" t="e">
        <f t="shared" si="20"/>
        <v>#DIV/0!</v>
      </c>
      <c r="BP32" s="127">
        <f t="shared" si="21"/>
        <v>0</v>
      </c>
      <c r="BQ32" s="137">
        <f t="shared" si="22"/>
        <v>0</v>
      </c>
      <c r="BR32" s="129">
        <f t="shared" si="23"/>
        <v>0</v>
      </c>
      <c r="BS32" s="134"/>
      <c r="BT32" s="132"/>
      <c r="BU32" s="132"/>
      <c r="BV32" s="132"/>
      <c r="BW32" s="132"/>
      <c r="BX32" s="132"/>
      <c r="BY32" s="135"/>
      <c r="BZ32" s="136" t="e">
        <f t="shared" si="42"/>
        <v>#DIV/0!</v>
      </c>
      <c r="CA32" s="127">
        <f t="shared" si="43"/>
        <v>0</v>
      </c>
      <c r="CB32" s="137">
        <f t="shared" si="44"/>
        <v>0</v>
      </c>
      <c r="CC32" s="129">
        <f t="shared" si="45"/>
        <v>0</v>
      </c>
      <c r="CD32" s="134"/>
      <c r="CE32" s="132"/>
      <c r="CF32" s="132"/>
      <c r="CG32" s="132"/>
      <c r="CH32" s="132"/>
      <c r="CI32" s="132"/>
      <c r="CJ32" s="135"/>
      <c r="CK32" s="136" t="e">
        <f t="shared" si="46"/>
        <v>#DIV/0!</v>
      </c>
      <c r="CL32" s="127">
        <f t="shared" si="47"/>
        <v>0</v>
      </c>
      <c r="CM32" s="137">
        <f t="shared" si="48"/>
        <v>0</v>
      </c>
      <c r="CN32" s="129">
        <f t="shared" si="49"/>
        <v>0</v>
      </c>
      <c r="CO32" s="134"/>
      <c r="CP32" s="132"/>
      <c r="CQ32" s="132"/>
      <c r="CR32" s="132"/>
      <c r="CS32" s="132"/>
      <c r="CT32" s="132"/>
      <c r="CU32" s="135"/>
      <c r="CV32" s="136" t="e">
        <f t="shared" si="37"/>
        <v>#DIV/0!</v>
      </c>
      <c r="CW32" s="127">
        <f t="shared" si="38"/>
        <v>0</v>
      </c>
      <c r="CX32" s="137">
        <f t="shared" si="39"/>
        <v>0</v>
      </c>
      <c r="CY32" s="129">
        <f t="shared" si="40"/>
        <v>0</v>
      </c>
      <c r="CZ32" s="167">
        <f t="shared" si="41"/>
        <v>0</v>
      </c>
      <c r="DA32" s="166">
        <f>LARGE((CY32,CN32,CC32,BR32,BG32,AV32,AK32,Z32,O32),1)</f>
        <v>0</v>
      </c>
    </row>
    <row r="33" spans="1:105" s="130" customFormat="1" ht="12.75" hidden="1" x14ac:dyDescent="0.2">
      <c r="A33" s="148">
        <v>29</v>
      </c>
      <c r="B33" s="158"/>
      <c r="C33" s="158"/>
      <c r="D33" s="133"/>
      <c r="E33" s="134"/>
      <c r="F33" s="132"/>
      <c r="G33" s="132"/>
      <c r="H33" s="132"/>
      <c r="I33" s="132"/>
      <c r="J33" s="132"/>
      <c r="K33" s="135"/>
      <c r="L33" s="136">
        <f t="shared" si="0"/>
        <v>0</v>
      </c>
      <c r="M33" s="127">
        <f t="shared" si="1"/>
        <v>0</v>
      </c>
      <c r="N33" s="128">
        <f t="shared" si="2"/>
        <v>0</v>
      </c>
      <c r="O33" s="129">
        <f t="shared" si="3"/>
        <v>0</v>
      </c>
      <c r="P33" s="134"/>
      <c r="Q33" s="132"/>
      <c r="R33" s="132"/>
      <c r="S33" s="132"/>
      <c r="T33" s="132"/>
      <c r="U33" s="132"/>
      <c r="V33" s="135"/>
      <c r="W33" s="136">
        <f t="shared" si="4"/>
        <v>0</v>
      </c>
      <c r="X33" s="127">
        <f t="shared" si="5"/>
        <v>0</v>
      </c>
      <c r="Y33" s="136">
        <f t="shared" si="6"/>
        <v>0</v>
      </c>
      <c r="Z33" s="123">
        <f t="shared" si="7"/>
        <v>0</v>
      </c>
      <c r="AA33" s="134"/>
      <c r="AB33" s="132"/>
      <c r="AC33" s="132"/>
      <c r="AD33" s="132"/>
      <c r="AE33" s="132"/>
      <c r="AF33" s="132"/>
      <c r="AG33" s="135"/>
      <c r="AH33" s="136">
        <f t="shared" si="8"/>
        <v>0</v>
      </c>
      <c r="AI33" s="127">
        <f t="shared" si="9"/>
        <v>0</v>
      </c>
      <c r="AJ33" s="136">
        <f t="shared" si="10"/>
        <v>0</v>
      </c>
      <c r="AK33" s="123">
        <f t="shared" si="11"/>
        <v>0</v>
      </c>
      <c r="AL33" s="134"/>
      <c r="AM33" s="132"/>
      <c r="AN33" s="132"/>
      <c r="AO33" s="132"/>
      <c r="AP33" s="132"/>
      <c r="AQ33" s="132"/>
      <c r="AR33" s="135"/>
      <c r="AS33" s="136" t="e">
        <f t="shared" si="12"/>
        <v>#DIV/0!</v>
      </c>
      <c r="AT33" s="127">
        <f t="shared" si="13"/>
        <v>0</v>
      </c>
      <c r="AU33" s="137">
        <f t="shared" si="14"/>
        <v>0</v>
      </c>
      <c r="AV33" s="129">
        <f t="shared" si="15"/>
        <v>0</v>
      </c>
      <c r="AW33" s="134"/>
      <c r="AX33" s="132"/>
      <c r="AY33" s="132"/>
      <c r="AZ33" s="132"/>
      <c r="BA33" s="132"/>
      <c r="BB33" s="132"/>
      <c r="BC33" s="135"/>
      <c r="BD33" s="136" t="e">
        <f t="shared" si="16"/>
        <v>#DIV/0!</v>
      </c>
      <c r="BE33" s="127">
        <f t="shared" si="17"/>
        <v>0</v>
      </c>
      <c r="BF33" s="137">
        <f t="shared" si="18"/>
        <v>0</v>
      </c>
      <c r="BG33" s="129">
        <f t="shared" si="19"/>
        <v>0</v>
      </c>
      <c r="BH33" s="134"/>
      <c r="BI33" s="132"/>
      <c r="BJ33" s="132"/>
      <c r="BK33" s="132"/>
      <c r="BL33" s="132"/>
      <c r="BM33" s="132"/>
      <c r="BN33" s="135"/>
      <c r="BO33" s="136" t="e">
        <f t="shared" si="20"/>
        <v>#DIV/0!</v>
      </c>
      <c r="BP33" s="127">
        <f t="shared" si="21"/>
        <v>0</v>
      </c>
      <c r="BQ33" s="137">
        <f t="shared" si="22"/>
        <v>0</v>
      </c>
      <c r="BR33" s="129">
        <f t="shared" si="23"/>
        <v>0</v>
      </c>
      <c r="BS33" s="134"/>
      <c r="BT33" s="132"/>
      <c r="BU33" s="132"/>
      <c r="BV33" s="132"/>
      <c r="BW33" s="132"/>
      <c r="BX33" s="132"/>
      <c r="BY33" s="135"/>
      <c r="BZ33" s="136" t="e">
        <f t="shared" si="42"/>
        <v>#DIV/0!</v>
      </c>
      <c r="CA33" s="127">
        <f t="shared" si="43"/>
        <v>0</v>
      </c>
      <c r="CB33" s="137">
        <f t="shared" si="44"/>
        <v>0</v>
      </c>
      <c r="CC33" s="129">
        <f t="shared" si="45"/>
        <v>0</v>
      </c>
      <c r="CD33" s="134"/>
      <c r="CE33" s="132"/>
      <c r="CF33" s="132"/>
      <c r="CG33" s="132"/>
      <c r="CH33" s="132"/>
      <c r="CI33" s="132"/>
      <c r="CJ33" s="135"/>
      <c r="CK33" s="136" t="e">
        <f t="shared" si="46"/>
        <v>#DIV/0!</v>
      </c>
      <c r="CL33" s="127">
        <f t="shared" si="47"/>
        <v>0</v>
      </c>
      <c r="CM33" s="137">
        <f t="shared" si="48"/>
        <v>0</v>
      </c>
      <c r="CN33" s="129">
        <f t="shared" si="49"/>
        <v>0</v>
      </c>
      <c r="CO33" s="134"/>
      <c r="CP33" s="132"/>
      <c r="CQ33" s="132"/>
      <c r="CR33" s="132"/>
      <c r="CS33" s="132"/>
      <c r="CT33" s="132"/>
      <c r="CU33" s="135"/>
      <c r="CV33" s="136" t="e">
        <f t="shared" si="37"/>
        <v>#DIV/0!</v>
      </c>
      <c r="CW33" s="127">
        <f t="shared" si="38"/>
        <v>0</v>
      </c>
      <c r="CX33" s="137">
        <f t="shared" si="39"/>
        <v>0</v>
      </c>
      <c r="CY33" s="129">
        <f t="shared" si="40"/>
        <v>0</v>
      </c>
      <c r="CZ33" s="167">
        <f t="shared" si="41"/>
        <v>0</v>
      </c>
      <c r="DA33" s="166">
        <f>LARGE((CY33,CN33,CC33,BR33,BG33,AV33,AK33,Z33,O33),1)</f>
        <v>0</v>
      </c>
    </row>
    <row r="34" spans="1:105" s="130" customFormat="1" ht="12.75" hidden="1" x14ac:dyDescent="0.2">
      <c r="A34" s="148">
        <v>30</v>
      </c>
      <c r="B34" s="158"/>
      <c r="C34" s="158"/>
      <c r="D34" s="133"/>
      <c r="E34" s="134"/>
      <c r="F34" s="132"/>
      <c r="G34" s="132"/>
      <c r="H34" s="132"/>
      <c r="I34" s="132"/>
      <c r="J34" s="132"/>
      <c r="K34" s="135"/>
      <c r="L34" s="136">
        <f t="shared" si="0"/>
        <v>0</v>
      </c>
      <c r="M34" s="127">
        <f t="shared" si="1"/>
        <v>0</v>
      </c>
      <c r="N34" s="128">
        <f t="shared" si="2"/>
        <v>0</v>
      </c>
      <c r="O34" s="129">
        <f t="shared" si="3"/>
        <v>0</v>
      </c>
      <c r="P34" s="134"/>
      <c r="Q34" s="132"/>
      <c r="R34" s="132"/>
      <c r="S34" s="132"/>
      <c r="T34" s="132"/>
      <c r="U34" s="132"/>
      <c r="V34" s="135"/>
      <c r="W34" s="136">
        <f t="shared" si="4"/>
        <v>0</v>
      </c>
      <c r="X34" s="127">
        <f t="shared" si="5"/>
        <v>0</v>
      </c>
      <c r="Y34" s="136">
        <f t="shared" si="6"/>
        <v>0</v>
      </c>
      <c r="Z34" s="123">
        <f t="shared" si="7"/>
        <v>0</v>
      </c>
      <c r="AA34" s="134"/>
      <c r="AB34" s="132"/>
      <c r="AC34" s="132"/>
      <c r="AD34" s="132"/>
      <c r="AE34" s="132"/>
      <c r="AF34" s="132"/>
      <c r="AG34" s="135"/>
      <c r="AH34" s="136">
        <f t="shared" si="8"/>
        <v>0</v>
      </c>
      <c r="AI34" s="127">
        <f t="shared" si="9"/>
        <v>0</v>
      </c>
      <c r="AJ34" s="136">
        <f t="shared" si="10"/>
        <v>0</v>
      </c>
      <c r="AK34" s="123">
        <f t="shared" si="11"/>
        <v>0</v>
      </c>
      <c r="AL34" s="134"/>
      <c r="AM34" s="132"/>
      <c r="AN34" s="132"/>
      <c r="AO34" s="132"/>
      <c r="AP34" s="132"/>
      <c r="AQ34" s="132"/>
      <c r="AR34" s="135"/>
      <c r="AS34" s="136" t="e">
        <f t="shared" si="12"/>
        <v>#DIV/0!</v>
      </c>
      <c r="AT34" s="127">
        <f t="shared" si="13"/>
        <v>0</v>
      </c>
      <c r="AU34" s="137">
        <f t="shared" si="14"/>
        <v>0</v>
      </c>
      <c r="AV34" s="129">
        <f t="shared" si="15"/>
        <v>0</v>
      </c>
      <c r="AW34" s="134"/>
      <c r="AX34" s="132"/>
      <c r="AY34" s="132"/>
      <c r="AZ34" s="132"/>
      <c r="BA34" s="132"/>
      <c r="BB34" s="132"/>
      <c r="BC34" s="135"/>
      <c r="BD34" s="136" t="e">
        <f t="shared" si="16"/>
        <v>#DIV/0!</v>
      </c>
      <c r="BE34" s="127">
        <f t="shared" si="17"/>
        <v>0</v>
      </c>
      <c r="BF34" s="137">
        <f t="shared" si="18"/>
        <v>0</v>
      </c>
      <c r="BG34" s="129">
        <f t="shared" si="19"/>
        <v>0</v>
      </c>
      <c r="BH34" s="134"/>
      <c r="BI34" s="132"/>
      <c r="BJ34" s="132"/>
      <c r="BK34" s="132"/>
      <c r="BL34" s="132"/>
      <c r="BM34" s="132"/>
      <c r="BN34" s="135"/>
      <c r="BO34" s="136" t="e">
        <f t="shared" si="20"/>
        <v>#DIV/0!</v>
      </c>
      <c r="BP34" s="127">
        <f t="shared" si="21"/>
        <v>0</v>
      </c>
      <c r="BQ34" s="137">
        <f t="shared" si="22"/>
        <v>0</v>
      </c>
      <c r="BR34" s="129">
        <f t="shared" si="23"/>
        <v>0</v>
      </c>
      <c r="BS34" s="134"/>
      <c r="BT34" s="132"/>
      <c r="BU34" s="132"/>
      <c r="BV34" s="132"/>
      <c r="BW34" s="132"/>
      <c r="BX34" s="132"/>
      <c r="BY34" s="135"/>
      <c r="BZ34" s="136" t="e">
        <f t="shared" ref="BZ34:BZ54" si="50">AVERAGE(BS34:BY34)</f>
        <v>#DIV/0!</v>
      </c>
      <c r="CA34" s="127">
        <f t="shared" ref="CA34:CA54" si="51">D34*COUNT(BS34:BY34)+BS34+BT34+BU34+BV34+BW34+BX34+BY34</f>
        <v>0</v>
      </c>
      <c r="CB34" s="137">
        <f t="shared" ref="CB34:CB54" si="52">CC34/6</f>
        <v>0</v>
      </c>
      <c r="CC34" s="129">
        <f t="shared" ref="CC34:CC54" si="53">CA34-MIN(BS34:BY34)-D34</f>
        <v>0</v>
      </c>
      <c r="CD34" s="134"/>
      <c r="CE34" s="132"/>
      <c r="CF34" s="132"/>
      <c r="CG34" s="132"/>
      <c r="CH34" s="132"/>
      <c r="CI34" s="132"/>
      <c r="CJ34" s="135"/>
      <c r="CK34" s="136" t="e">
        <f t="shared" ref="CK34:CK54" si="54">AVERAGE(CD34:CJ34)</f>
        <v>#DIV/0!</v>
      </c>
      <c r="CL34" s="127">
        <f t="shared" ref="CL34:CL54" si="55">D34*COUNT(CD34:CJ34)+CD34+CE34+CF34+CG34+CH34+CI34+CJ34</f>
        <v>0</v>
      </c>
      <c r="CM34" s="137">
        <f t="shared" ref="CM34:CM54" si="56">CN34/6</f>
        <v>0</v>
      </c>
      <c r="CN34" s="129">
        <f t="shared" ref="CN34:CN54" si="57">CL34-MIN(CD34:CJ34)-D34</f>
        <v>0</v>
      </c>
      <c r="CO34" s="134"/>
      <c r="CP34" s="132"/>
      <c r="CQ34" s="132"/>
      <c r="CR34" s="132"/>
      <c r="CS34" s="132"/>
      <c r="CT34" s="132"/>
      <c r="CU34" s="135"/>
      <c r="CV34" s="136" t="e">
        <f t="shared" ref="CV34:CV54" si="58">AVERAGE(CO34:CU34)</f>
        <v>#DIV/0!</v>
      </c>
      <c r="CW34" s="127">
        <f t="shared" ref="CW34:CW54" si="59">D34*COUNT(CO34:CU34)+CO34+CP34+CQ34+CR34+CS34+CT34+CU34</f>
        <v>0</v>
      </c>
      <c r="CX34" s="137">
        <f t="shared" ref="CX34:CZ54" si="60">CY34/6</f>
        <v>0</v>
      </c>
      <c r="CY34" s="129">
        <f t="shared" ref="CY34:CY54" si="61">CW34-MIN(CO34:CU34)-D34</f>
        <v>0</v>
      </c>
      <c r="CZ34" s="167">
        <f t="shared" si="60"/>
        <v>0</v>
      </c>
      <c r="DA34" s="166">
        <f>LARGE((CY34,CN34,CC34,BR34,BG34,AV34,AK34,Z34,O34),1)</f>
        <v>0</v>
      </c>
    </row>
    <row r="35" spans="1:105" s="130" customFormat="1" ht="12.75" hidden="1" x14ac:dyDescent="0.2">
      <c r="A35" s="148">
        <v>31</v>
      </c>
      <c r="B35" s="158"/>
      <c r="C35" s="158"/>
      <c r="D35" s="133"/>
      <c r="E35" s="134"/>
      <c r="F35" s="132"/>
      <c r="G35" s="132"/>
      <c r="H35" s="132"/>
      <c r="I35" s="132"/>
      <c r="J35" s="132"/>
      <c r="K35" s="135"/>
      <c r="L35" s="136">
        <f t="shared" si="0"/>
        <v>0</v>
      </c>
      <c r="M35" s="127">
        <f t="shared" si="1"/>
        <v>0</v>
      </c>
      <c r="N35" s="128">
        <f t="shared" si="2"/>
        <v>0</v>
      </c>
      <c r="O35" s="129">
        <f t="shared" si="3"/>
        <v>0</v>
      </c>
      <c r="P35" s="134">
        <v>175</v>
      </c>
      <c r="Q35" s="132">
        <v>177</v>
      </c>
      <c r="R35" s="132">
        <v>176</v>
      </c>
      <c r="S35" s="132">
        <v>221</v>
      </c>
      <c r="T35" s="132">
        <v>195</v>
      </c>
      <c r="U35" s="132">
        <v>166</v>
      </c>
      <c r="V35" s="135">
        <v>151</v>
      </c>
      <c r="W35" s="136">
        <f t="shared" si="4"/>
        <v>180.14285714285714</v>
      </c>
      <c r="X35" s="127">
        <f t="shared" si="5"/>
        <v>1261</v>
      </c>
      <c r="Y35" s="137">
        <f t="shared" si="6"/>
        <v>185</v>
      </c>
      <c r="Z35" s="129">
        <f t="shared" si="7"/>
        <v>1110</v>
      </c>
      <c r="AA35" s="134"/>
      <c r="AB35" s="132"/>
      <c r="AC35" s="132"/>
      <c r="AD35" s="132"/>
      <c r="AE35" s="132"/>
      <c r="AF35" s="132"/>
      <c r="AG35" s="135"/>
      <c r="AH35" s="136">
        <f t="shared" si="8"/>
        <v>0</v>
      </c>
      <c r="AI35" s="127">
        <f t="shared" si="9"/>
        <v>0</v>
      </c>
      <c r="AJ35" s="137">
        <f t="shared" si="10"/>
        <v>0</v>
      </c>
      <c r="AK35" s="129">
        <f t="shared" si="11"/>
        <v>0</v>
      </c>
      <c r="AL35" s="134"/>
      <c r="AM35" s="132"/>
      <c r="AN35" s="132"/>
      <c r="AO35" s="132"/>
      <c r="AP35" s="132"/>
      <c r="AQ35" s="132"/>
      <c r="AR35" s="135"/>
      <c r="AS35" s="136" t="e">
        <f t="shared" si="12"/>
        <v>#DIV/0!</v>
      </c>
      <c r="AT35" s="127">
        <f t="shared" si="13"/>
        <v>0</v>
      </c>
      <c r="AU35" s="136">
        <f t="shared" si="14"/>
        <v>0</v>
      </c>
      <c r="AV35" s="123">
        <f t="shared" si="15"/>
        <v>0</v>
      </c>
      <c r="AW35" s="134"/>
      <c r="AX35" s="132"/>
      <c r="AY35" s="132"/>
      <c r="AZ35" s="132"/>
      <c r="BA35" s="132"/>
      <c r="BB35" s="132"/>
      <c r="BC35" s="135"/>
      <c r="BD35" s="136" t="e">
        <f t="shared" si="16"/>
        <v>#DIV/0!</v>
      </c>
      <c r="BE35" s="127">
        <f t="shared" si="17"/>
        <v>0</v>
      </c>
      <c r="BF35" s="137">
        <f t="shared" si="18"/>
        <v>0</v>
      </c>
      <c r="BG35" s="129">
        <f t="shared" si="19"/>
        <v>0</v>
      </c>
      <c r="BH35" s="134"/>
      <c r="BI35" s="132"/>
      <c r="BJ35" s="132"/>
      <c r="BK35" s="132"/>
      <c r="BL35" s="132"/>
      <c r="BM35" s="132"/>
      <c r="BN35" s="135"/>
      <c r="BO35" s="136" t="e">
        <f t="shared" si="20"/>
        <v>#DIV/0!</v>
      </c>
      <c r="BP35" s="127">
        <f t="shared" si="21"/>
        <v>0</v>
      </c>
      <c r="BQ35" s="137">
        <f t="shared" si="22"/>
        <v>0</v>
      </c>
      <c r="BR35" s="129">
        <f t="shared" si="23"/>
        <v>0</v>
      </c>
      <c r="BS35" s="134"/>
      <c r="BT35" s="132"/>
      <c r="BU35" s="132"/>
      <c r="BV35" s="132"/>
      <c r="BW35" s="132"/>
      <c r="BX35" s="132"/>
      <c r="BY35" s="135"/>
      <c r="BZ35" s="136" t="e">
        <f t="shared" si="50"/>
        <v>#DIV/0!</v>
      </c>
      <c r="CA35" s="127">
        <f t="shared" si="51"/>
        <v>0</v>
      </c>
      <c r="CB35" s="137">
        <f t="shared" si="52"/>
        <v>0</v>
      </c>
      <c r="CC35" s="129">
        <f t="shared" si="53"/>
        <v>0</v>
      </c>
      <c r="CD35" s="134"/>
      <c r="CE35" s="132"/>
      <c r="CF35" s="132"/>
      <c r="CG35" s="132"/>
      <c r="CH35" s="132"/>
      <c r="CI35" s="132"/>
      <c r="CJ35" s="135"/>
      <c r="CK35" s="136" t="e">
        <f t="shared" si="54"/>
        <v>#DIV/0!</v>
      </c>
      <c r="CL35" s="127">
        <f t="shared" si="55"/>
        <v>0</v>
      </c>
      <c r="CM35" s="137">
        <f t="shared" si="56"/>
        <v>0</v>
      </c>
      <c r="CN35" s="129">
        <f t="shared" si="57"/>
        <v>0</v>
      </c>
      <c r="CO35" s="134"/>
      <c r="CP35" s="132"/>
      <c r="CQ35" s="132"/>
      <c r="CR35" s="132"/>
      <c r="CS35" s="132"/>
      <c r="CT35" s="132"/>
      <c r="CU35" s="135"/>
      <c r="CV35" s="136" t="e">
        <f t="shared" si="58"/>
        <v>#DIV/0!</v>
      </c>
      <c r="CW35" s="127">
        <f t="shared" si="59"/>
        <v>0</v>
      </c>
      <c r="CX35" s="137">
        <f t="shared" si="60"/>
        <v>0</v>
      </c>
      <c r="CY35" s="129">
        <f t="shared" si="61"/>
        <v>0</v>
      </c>
      <c r="CZ35" s="167">
        <f t="shared" si="60"/>
        <v>185</v>
      </c>
      <c r="DA35" s="166">
        <f>LARGE((CY35,CN35,CC35,BR35,BG35,AV35,AK35,Z35,O35),1)</f>
        <v>1110</v>
      </c>
    </row>
    <row r="36" spans="1:105" s="130" customFormat="1" ht="12.75" hidden="1" x14ac:dyDescent="0.2">
      <c r="A36" s="148">
        <v>32</v>
      </c>
      <c r="B36" s="158"/>
      <c r="C36" s="158"/>
      <c r="D36" s="133"/>
      <c r="E36" s="134"/>
      <c r="F36" s="132"/>
      <c r="G36" s="132"/>
      <c r="H36" s="132"/>
      <c r="I36" s="132"/>
      <c r="J36" s="132"/>
      <c r="K36" s="135"/>
      <c r="L36" s="136">
        <f t="shared" si="0"/>
        <v>0</v>
      </c>
      <c r="M36" s="127">
        <f t="shared" si="1"/>
        <v>0</v>
      </c>
      <c r="N36" s="128">
        <f t="shared" si="2"/>
        <v>0</v>
      </c>
      <c r="O36" s="129">
        <f t="shared" si="3"/>
        <v>0</v>
      </c>
      <c r="P36" s="134"/>
      <c r="Q36" s="132"/>
      <c r="R36" s="132"/>
      <c r="S36" s="132"/>
      <c r="T36" s="132"/>
      <c r="U36" s="132"/>
      <c r="V36" s="135"/>
      <c r="W36" s="136">
        <f t="shared" si="4"/>
        <v>0</v>
      </c>
      <c r="X36" s="127">
        <f t="shared" si="5"/>
        <v>0</v>
      </c>
      <c r="Y36" s="137">
        <f t="shared" si="6"/>
        <v>0</v>
      </c>
      <c r="Z36" s="129">
        <f t="shared" si="7"/>
        <v>0</v>
      </c>
      <c r="AA36" s="134"/>
      <c r="AB36" s="132"/>
      <c r="AC36" s="132"/>
      <c r="AD36" s="132"/>
      <c r="AE36" s="132"/>
      <c r="AF36" s="132"/>
      <c r="AG36" s="135"/>
      <c r="AH36" s="136">
        <f t="shared" si="8"/>
        <v>0</v>
      </c>
      <c r="AI36" s="127">
        <f t="shared" si="9"/>
        <v>0</v>
      </c>
      <c r="AJ36" s="137">
        <f t="shared" si="10"/>
        <v>0</v>
      </c>
      <c r="AK36" s="129">
        <f t="shared" si="11"/>
        <v>0</v>
      </c>
      <c r="AL36" s="134"/>
      <c r="AM36" s="132"/>
      <c r="AN36" s="132"/>
      <c r="AO36" s="132"/>
      <c r="AP36" s="132"/>
      <c r="AQ36" s="132"/>
      <c r="AR36" s="135"/>
      <c r="AS36" s="136" t="e">
        <f t="shared" si="12"/>
        <v>#DIV/0!</v>
      </c>
      <c r="AT36" s="127">
        <f t="shared" si="13"/>
        <v>0</v>
      </c>
      <c r="AU36" s="137">
        <f t="shared" si="14"/>
        <v>0</v>
      </c>
      <c r="AV36" s="129">
        <f t="shared" si="15"/>
        <v>0</v>
      </c>
      <c r="AW36" s="134"/>
      <c r="AX36" s="132"/>
      <c r="AY36" s="132"/>
      <c r="AZ36" s="132"/>
      <c r="BA36" s="132"/>
      <c r="BB36" s="132"/>
      <c r="BC36" s="135"/>
      <c r="BD36" s="136" t="e">
        <f t="shared" si="16"/>
        <v>#DIV/0!</v>
      </c>
      <c r="BE36" s="127">
        <f t="shared" si="17"/>
        <v>0</v>
      </c>
      <c r="BF36" s="137">
        <f t="shared" si="18"/>
        <v>0</v>
      </c>
      <c r="BG36" s="129">
        <f t="shared" si="19"/>
        <v>0</v>
      </c>
      <c r="BH36" s="134"/>
      <c r="BI36" s="132"/>
      <c r="BJ36" s="132"/>
      <c r="BK36" s="132"/>
      <c r="BL36" s="132"/>
      <c r="BM36" s="132"/>
      <c r="BN36" s="135"/>
      <c r="BO36" s="136" t="e">
        <f t="shared" ref="BO36:BO54" si="62">AVERAGE(BH36:BN36)</f>
        <v>#DIV/0!</v>
      </c>
      <c r="BP36" s="127">
        <f t="shared" ref="BP36:BP54" si="63">D36*COUNT(BH36:BN36)+BH36+BI36+BJ36+BK36+BL36+BM36+BN36</f>
        <v>0</v>
      </c>
      <c r="BQ36" s="137">
        <f t="shared" ref="BQ36:BQ54" si="64">BR36/6</f>
        <v>0</v>
      </c>
      <c r="BR36" s="129">
        <f t="shared" ref="BR36:BR54" si="65">BP36-MIN(BH36:BN36)-D36</f>
        <v>0</v>
      </c>
      <c r="BS36" s="134"/>
      <c r="BT36" s="132"/>
      <c r="BU36" s="132"/>
      <c r="BV36" s="132"/>
      <c r="BW36" s="132"/>
      <c r="BX36" s="132"/>
      <c r="BY36" s="135"/>
      <c r="BZ36" s="136" t="e">
        <f t="shared" si="50"/>
        <v>#DIV/0!</v>
      </c>
      <c r="CA36" s="127">
        <f t="shared" si="51"/>
        <v>0</v>
      </c>
      <c r="CB36" s="137">
        <f t="shared" si="52"/>
        <v>0</v>
      </c>
      <c r="CC36" s="129">
        <f t="shared" si="53"/>
        <v>0</v>
      </c>
      <c r="CD36" s="134"/>
      <c r="CE36" s="132"/>
      <c r="CF36" s="132"/>
      <c r="CG36" s="132"/>
      <c r="CH36" s="132"/>
      <c r="CI36" s="132"/>
      <c r="CJ36" s="135"/>
      <c r="CK36" s="136" t="e">
        <f t="shared" si="54"/>
        <v>#DIV/0!</v>
      </c>
      <c r="CL36" s="127">
        <f t="shared" si="55"/>
        <v>0</v>
      </c>
      <c r="CM36" s="137">
        <f t="shared" si="56"/>
        <v>0</v>
      </c>
      <c r="CN36" s="129">
        <f t="shared" si="57"/>
        <v>0</v>
      </c>
      <c r="CO36" s="134"/>
      <c r="CP36" s="132"/>
      <c r="CQ36" s="132"/>
      <c r="CR36" s="132"/>
      <c r="CS36" s="132"/>
      <c r="CT36" s="132"/>
      <c r="CU36" s="135"/>
      <c r="CV36" s="136" t="e">
        <f t="shared" si="58"/>
        <v>#DIV/0!</v>
      </c>
      <c r="CW36" s="127">
        <f t="shared" si="59"/>
        <v>0</v>
      </c>
      <c r="CX36" s="137">
        <f t="shared" si="60"/>
        <v>0</v>
      </c>
      <c r="CY36" s="129">
        <f t="shared" si="61"/>
        <v>0</v>
      </c>
      <c r="CZ36" s="167">
        <f t="shared" si="60"/>
        <v>0</v>
      </c>
      <c r="DA36" s="166">
        <f>LARGE((CY36,CN36,CC36,BR36,BG36,AV36,AK36,Z36,O36),1)</f>
        <v>0</v>
      </c>
    </row>
    <row r="37" spans="1:105" s="130" customFormat="1" ht="12.75" hidden="1" x14ac:dyDescent="0.2">
      <c r="A37" s="148">
        <v>33</v>
      </c>
      <c r="B37" s="158"/>
      <c r="C37" s="158"/>
      <c r="D37" s="133"/>
      <c r="E37" s="134"/>
      <c r="F37" s="132"/>
      <c r="G37" s="132"/>
      <c r="H37" s="132"/>
      <c r="I37" s="132"/>
      <c r="J37" s="132"/>
      <c r="K37" s="135"/>
      <c r="L37" s="136">
        <f t="shared" si="0"/>
        <v>0</v>
      </c>
      <c r="M37" s="127">
        <f t="shared" si="1"/>
        <v>0</v>
      </c>
      <c r="N37" s="128">
        <f t="shared" si="2"/>
        <v>0</v>
      </c>
      <c r="O37" s="129">
        <f t="shared" si="3"/>
        <v>0</v>
      </c>
      <c r="P37" s="134"/>
      <c r="Q37" s="132"/>
      <c r="R37" s="132"/>
      <c r="S37" s="132"/>
      <c r="T37" s="132"/>
      <c r="U37" s="132"/>
      <c r="V37" s="135"/>
      <c r="W37" s="136">
        <f t="shared" si="4"/>
        <v>0</v>
      </c>
      <c r="X37" s="127">
        <f t="shared" si="5"/>
        <v>0</v>
      </c>
      <c r="Y37" s="137">
        <f t="shared" si="6"/>
        <v>0</v>
      </c>
      <c r="Z37" s="129">
        <f t="shared" si="7"/>
        <v>0</v>
      </c>
      <c r="AA37" s="134"/>
      <c r="AB37" s="132"/>
      <c r="AC37" s="132"/>
      <c r="AD37" s="132"/>
      <c r="AE37" s="132"/>
      <c r="AF37" s="132"/>
      <c r="AG37" s="135"/>
      <c r="AH37" s="136">
        <f t="shared" si="8"/>
        <v>0</v>
      </c>
      <c r="AI37" s="127">
        <f t="shared" si="9"/>
        <v>0</v>
      </c>
      <c r="AJ37" s="137">
        <f t="shared" si="10"/>
        <v>0</v>
      </c>
      <c r="AK37" s="129">
        <f t="shared" si="11"/>
        <v>0</v>
      </c>
      <c r="AL37" s="134"/>
      <c r="AM37" s="132"/>
      <c r="AN37" s="132"/>
      <c r="AO37" s="132"/>
      <c r="AP37" s="132"/>
      <c r="AQ37" s="132"/>
      <c r="AR37" s="135"/>
      <c r="AS37" s="136" t="e">
        <f t="shared" si="12"/>
        <v>#DIV/0!</v>
      </c>
      <c r="AT37" s="127">
        <f t="shared" si="13"/>
        <v>0</v>
      </c>
      <c r="AU37" s="137">
        <f t="shared" si="14"/>
        <v>0</v>
      </c>
      <c r="AV37" s="129">
        <f t="shared" si="15"/>
        <v>0</v>
      </c>
      <c r="AW37" s="134"/>
      <c r="AX37" s="132"/>
      <c r="AY37" s="132"/>
      <c r="AZ37" s="132"/>
      <c r="BA37" s="132"/>
      <c r="BB37" s="132"/>
      <c r="BC37" s="135"/>
      <c r="BD37" s="136" t="e">
        <f t="shared" si="16"/>
        <v>#DIV/0!</v>
      </c>
      <c r="BE37" s="127">
        <f t="shared" si="17"/>
        <v>0</v>
      </c>
      <c r="BF37" s="137">
        <f t="shared" si="18"/>
        <v>0</v>
      </c>
      <c r="BG37" s="129">
        <f t="shared" si="19"/>
        <v>0</v>
      </c>
      <c r="BH37" s="134"/>
      <c r="BI37" s="132"/>
      <c r="BJ37" s="132"/>
      <c r="BK37" s="132"/>
      <c r="BL37" s="132"/>
      <c r="BM37" s="132"/>
      <c r="BN37" s="135"/>
      <c r="BO37" s="136" t="e">
        <f t="shared" si="62"/>
        <v>#DIV/0!</v>
      </c>
      <c r="BP37" s="127">
        <f t="shared" si="63"/>
        <v>0</v>
      </c>
      <c r="BQ37" s="137">
        <f t="shared" si="64"/>
        <v>0</v>
      </c>
      <c r="BR37" s="129">
        <f t="shared" si="65"/>
        <v>0</v>
      </c>
      <c r="BS37" s="134"/>
      <c r="BT37" s="132"/>
      <c r="BU37" s="132"/>
      <c r="BV37" s="132"/>
      <c r="BW37" s="132"/>
      <c r="BX37" s="132"/>
      <c r="BY37" s="135"/>
      <c r="BZ37" s="136" t="e">
        <f t="shared" si="50"/>
        <v>#DIV/0!</v>
      </c>
      <c r="CA37" s="127">
        <f t="shared" si="51"/>
        <v>0</v>
      </c>
      <c r="CB37" s="137">
        <f t="shared" si="52"/>
        <v>0</v>
      </c>
      <c r="CC37" s="129">
        <f t="shared" si="53"/>
        <v>0</v>
      </c>
      <c r="CD37" s="134"/>
      <c r="CE37" s="132"/>
      <c r="CF37" s="132"/>
      <c r="CG37" s="132"/>
      <c r="CH37" s="132"/>
      <c r="CI37" s="132"/>
      <c r="CJ37" s="135"/>
      <c r="CK37" s="136" t="e">
        <f t="shared" si="54"/>
        <v>#DIV/0!</v>
      </c>
      <c r="CL37" s="127">
        <f t="shared" si="55"/>
        <v>0</v>
      </c>
      <c r="CM37" s="137">
        <f t="shared" si="56"/>
        <v>0</v>
      </c>
      <c r="CN37" s="129">
        <f t="shared" si="57"/>
        <v>0</v>
      </c>
      <c r="CO37" s="134"/>
      <c r="CP37" s="132"/>
      <c r="CQ37" s="132"/>
      <c r="CR37" s="132"/>
      <c r="CS37" s="132"/>
      <c r="CT37" s="132"/>
      <c r="CU37" s="135"/>
      <c r="CV37" s="136" t="e">
        <f t="shared" si="58"/>
        <v>#DIV/0!</v>
      </c>
      <c r="CW37" s="127">
        <f t="shared" si="59"/>
        <v>0</v>
      </c>
      <c r="CX37" s="137">
        <f t="shared" si="60"/>
        <v>0</v>
      </c>
      <c r="CY37" s="129">
        <f t="shared" si="61"/>
        <v>0</v>
      </c>
      <c r="CZ37" s="167">
        <f t="shared" si="60"/>
        <v>0</v>
      </c>
      <c r="DA37" s="166">
        <f>LARGE((CY37,CN37,CC37,BR37,BG37,AV37,AK37,Z37,O37),1)</f>
        <v>0</v>
      </c>
    </row>
    <row r="38" spans="1:105" s="130" customFormat="1" ht="12.75" hidden="1" x14ac:dyDescent="0.2">
      <c r="A38" s="148">
        <v>34</v>
      </c>
      <c r="B38" s="158"/>
      <c r="C38" s="158"/>
      <c r="D38" s="133"/>
      <c r="E38" s="134"/>
      <c r="F38" s="132"/>
      <c r="G38" s="132"/>
      <c r="H38" s="132"/>
      <c r="I38" s="132"/>
      <c r="J38" s="132"/>
      <c r="K38" s="135"/>
      <c r="L38" s="136">
        <f t="shared" si="0"/>
        <v>0</v>
      </c>
      <c r="M38" s="127">
        <f t="shared" si="1"/>
        <v>0</v>
      </c>
      <c r="N38" s="128">
        <f t="shared" si="2"/>
        <v>0</v>
      </c>
      <c r="O38" s="129">
        <f t="shared" si="3"/>
        <v>0</v>
      </c>
      <c r="P38" s="134"/>
      <c r="Q38" s="132"/>
      <c r="R38" s="132"/>
      <c r="S38" s="132"/>
      <c r="T38" s="132"/>
      <c r="U38" s="132"/>
      <c r="V38" s="135"/>
      <c r="W38" s="136">
        <f t="shared" si="4"/>
        <v>0</v>
      </c>
      <c r="X38" s="127">
        <f t="shared" si="5"/>
        <v>0</v>
      </c>
      <c r="Y38" s="137">
        <f t="shared" si="6"/>
        <v>0</v>
      </c>
      <c r="Z38" s="129">
        <f t="shared" si="7"/>
        <v>0</v>
      </c>
      <c r="AA38" s="134"/>
      <c r="AB38" s="132"/>
      <c r="AC38" s="132"/>
      <c r="AD38" s="132"/>
      <c r="AE38" s="132"/>
      <c r="AF38" s="132"/>
      <c r="AG38" s="135"/>
      <c r="AH38" s="136">
        <f t="shared" si="8"/>
        <v>0</v>
      </c>
      <c r="AI38" s="127">
        <f t="shared" si="9"/>
        <v>0</v>
      </c>
      <c r="AJ38" s="137">
        <f t="shared" si="10"/>
        <v>0</v>
      </c>
      <c r="AK38" s="129">
        <f t="shared" si="11"/>
        <v>0</v>
      </c>
      <c r="AL38" s="134"/>
      <c r="AM38" s="132"/>
      <c r="AN38" s="132"/>
      <c r="AO38" s="132"/>
      <c r="AP38" s="132"/>
      <c r="AQ38" s="132"/>
      <c r="AR38" s="135"/>
      <c r="AS38" s="136" t="e">
        <f t="shared" si="12"/>
        <v>#DIV/0!</v>
      </c>
      <c r="AT38" s="127">
        <f t="shared" si="13"/>
        <v>0</v>
      </c>
      <c r="AU38" s="137">
        <f t="shared" si="14"/>
        <v>0</v>
      </c>
      <c r="AV38" s="129">
        <f t="shared" si="15"/>
        <v>0</v>
      </c>
      <c r="AW38" s="134"/>
      <c r="AX38" s="132"/>
      <c r="AY38" s="132"/>
      <c r="AZ38" s="132"/>
      <c r="BA38" s="132"/>
      <c r="BB38" s="132"/>
      <c r="BC38" s="135"/>
      <c r="BD38" s="136" t="e">
        <f t="shared" si="16"/>
        <v>#DIV/0!</v>
      </c>
      <c r="BE38" s="127">
        <f t="shared" si="17"/>
        <v>0</v>
      </c>
      <c r="BF38" s="137">
        <f t="shared" si="18"/>
        <v>0</v>
      </c>
      <c r="BG38" s="129">
        <f t="shared" si="19"/>
        <v>0</v>
      </c>
      <c r="BH38" s="134"/>
      <c r="BI38" s="132"/>
      <c r="BJ38" s="132"/>
      <c r="BK38" s="132"/>
      <c r="BL38" s="132"/>
      <c r="BM38" s="132"/>
      <c r="BN38" s="135"/>
      <c r="BO38" s="136" t="e">
        <f t="shared" si="62"/>
        <v>#DIV/0!</v>
      </c>
      <c r="BP38" s="127">
        <f t="shared" si="63"/>
        <v>0</v>
      </c>
      <c r="BQ38" s="137">
        <f t="shared" si="64"/>
        <v>0</v>
      </c>
      <c r="BR38" s="129">
        <f t="shared" si="65"/>
        <v>0</v>
      </c>
      <c r="BS38" s="134"/>
      <c r="BT38" s="132"/>
      <c r="BU38" s="132"/>
      <c r="BV38" s="132"/>
      <c r="BW38" s="132"/>
      <c r="BX38" s="132"/>
      <c r="BY38" s="135"/>
      <c r="BZ38" s="136" t="e">
        <f t="shared" si="50"/>
        <v>#DIV/0!</v>
      </c>
      <c r="CA38" s="127">
        <f t="shared" si="51"/>
        <v>0</v>
      </c>
      <c r="CB38" s="137">
        <f t="shared" si="52"/>
        <v>0</v>
      </c>
      <c r="CC38" s="129">
        <f t="shared" si="53"/>
        <v>0</v>
      </c>
      <c r="CD38" s="134"/>
      <c r="CE38" s="132"/>
      <c r="CF38" s="132"/>
      <c r="CG38" s="132"/>
      <c r="CH38" s="132"/>
      <c r="CI38" s="132"/>
      <c r="CJ38" s="135"/>
      <c r="CK38" s="136" t="e">
        <f t="shared" si="54"/>
        <v>#DIV/0!</v>
      </c>
      <c r="CL38" s="127">
        <f t="shared" si="55"/>
        <v>0</v>
      </c>
      <c r="CM38" s="137">
        <f t="shared" si="56"/>
        <v>0</v>
      </c>
      <c r="CN38" s="129">
        <f t="shared" si="57"/>
        <v>0</v>
      </c>
      <c r="CO38" s="134"/>
      <c r="CP38" s="132"/>
      <c r="CQ38" s="132"/>
      <c r="CR38" s="132"/>
      <c r="CS38" s="132"/>
      <c r="CT38" s="132"/>
      <c r="CU38" s="135"/>
      <c r="CV38" s="136" t="e">
        <f t="shared" si="58"/>
        <v>#DIV/0!</v>
      </c>
      <c r="CW38" s="127">
        <f t="shared" si="59"/>
        <v>0</v>
      </c>
      <c r="CX38" s="137">
        <f t="shared" si="60"/>
        <v>0</v>
      </c>
      <c r="CY38" s="129">
        <f t="shared" si="61"/>
        <v>0</v>
      </c>
      <c r="CZ38" s="167">
        <f t="shared" si="60"/>
        <v>0</v>
      </c>
      <c r="DA38" s="166">
        <f>LARGE((CY38,CN38,CC38,BR38,BG38,AV38,AK38,Z38,O38),1)</f>
        <v>0</v>
      </c>
    </row>
    <row r="39" spans="1:105" s="130" customFormat="1" ht="12.75" hidden="1" x14ac:dyDescent="0.2">
      <c r="A39" s="148">
        <v>35</v>
      </c>
      <c r="B39" s="158"/>
      <c r="C39" s="158"/>
      <c r="D39" s="133"/>
      <c r="E39" s="134"/>
      <c r="F39" s="132"/>
      <c r="G39" s="132"/>
      <c r="H39" s="132"/>
      <c r="I39" s="132"/>
      <c r="J39" s="132"/>
      <c r="K39" s="135"/>
      <c r="L39" s="136">
        <f t="shared" si="0"/>
        <v>0</v>
      </c>
      <c r="M39" s="127">
        <f t="shared" si="1"/>
        <v>0</v>
      </c>
      <c r="N39" s="128">
        <f t="shared" si="2"/>
        <v>0</v>
      </c>
      <c r="O39" s="129">
        <f t="shared" si="3"/>
        <v>0</v>
      </c>
      <c r="P39" s="134"/>
      <c r="Q39" s="132"/>
      <c r="R39" s="132"/>
      <c r="S39" s="132"/>
      <c r="T39" s="132"/>
      <c r="U39" s="132"/>
      <c r="V39" s="135"/>
      <c r="W39" s="136">
        <f t="shared" si="4"/>
        <v>0</v>
      </c>
      <c r="X39" s="127">
        <f t="shared" si="5"/>
        <v>0</v>
      </c>
      <c r="Y39" s="137">
        <f t="shared" si="6"/>
        <v>0</v>
      </c>
      <c r="Z39" s="129">
        <f t="shared" si="7"/>
        <v>0</v>
      </c>
      <c r="AA39" s="134"/>
      <c r="AB39" s="132"/>
      <c r="AC39" s="132"/>
      <c r="AD39" s="132"/>
      <c r="AE39" s="132"/>
      <c r="AF39" s="132"/>
      <c r="AG39" s="135"/>
      <c r="AH39" s="136">
        <f t="shared" si="8"/>
        <v>0</v>
      </c>
      <c r="AI39" s="127">
        <f t="shared" si="9"/>
        <v>0</v>
      </c>
      <c r="AJ39" s="137">
        <f t="shared" si="10"/>
        <v>0</v>
      </c>
      <c r="AK39" s="129">
        <f t="shared" si="11"/>
        <v>0</v>
      </c>
      <c r="AL39" s="134"/>
      <c r="AM39" s="132"/>
      <c r="AN39" s="132"/>
      <c r="AO39" s="132"/>
      <c r="AP39" s="132"/>
      <c r="AQ39" s="132"/>
      <c r="AR39" s="135"/>
      <c r="AS39" s="136" t="e">
        <f t="shared" si="12"/>
        <v>#DIV/0!</v>
      </c>
      <c r="AT39" s="127">
        <f t="shared" si="13"/>
        <v>0</v>
      </c>
      <c r="AU39" s="137">
        <f t="shared" si="14"/>
        <v>0</v>
      </c>
      <c r="AV39" s="129">
        <f t="shared" si="15"/>
        <v>0</v>
      </c>
      <c r="AW39" s="134"/>
      <c r="AX39" s="132"/>
      <c r="AY39" s="132"/>
      <c r="AZ39" s="132"/>
      <c r="BA39" s="132"/>
      <c r="BB39" s="132"/>
      <c r="BC39" s="135"/>
      <c r="BD39" s="136" t="e">
        <f t="shared" si="16"/>
        <v>#DIV/0!</v>
      </c>
      <c r="BE39" s="127">
        <f t="shared" si="17"/>
        <v>0</v>
      </c>
      <c r="BF39" s="137">
        <f t="shared" si="18"/>
        <v>0</v>
      </c>
      <c r="BG39" s="129">
        <f t="shared" si="19"/>
        <v>0</v>
      </c>
      <c r="BH39" s="134"/>
      <c r="BI39" s="132"/>
      <c r="BJ39" s="132"/>
      <c r="BK39" s="132"/>
      <c r="BL39" s="132"/>
      <c r="BM39" s="132"/>
      <c r="BN39" s="135"/>
      <c r="BO39" s="136" t="e">
        <f t="shared" si="62"/>
        <v>#DIV/0!</v>
      </c>
      <c r="BP39" s="127">
        <f t="shared" si="63"/>
        <v>0</v>
      </c>
      <c r="BQ39" s="137">
        <f t="shared" si="64"/>
        <v>0</v>
      </c>
      <c r="BR39" s="129">
        <f t="shared" si="65"/>
        <v>0</v>
      </c>
      <c r="BS39" s="134"/>
      <c r="BT39" s="132"/>
      <c r="BU39" s="132"/>
      <c r="BV39" s="132"/>
      <c r="BW39" s="132"/>
      <c r="BX39" s="132"/>
      <c r="BY39" s="135"/>
      <c r="BZ39" s="136" t="e">
        <f t="shared" si="50"/>
        <v>#DIV/0!</v>
      </c>
      <c r="CA39" s="127">
        <f t="shared" si="51"/>
        <v>0</v>
      </c>
      <c r="CB39" s="137">
        <f t="shared" si="52"/>
        <v>0</v>
      </c>
      <c r="CC39" s="129">
        <f t="shared" si="53"/>
        <v>0</v>
      </c>
      <c r="CD39" s="134"/>
      <c r="CE39" s="132"/>
      <c r="CF39" s="132"/>
      <c r="CG39" s="132"/>
      <c r="CH39" s="132"/>
      <c r="CI39" s="132"/>
      <c r="CJ39" s="135"/>
      <c r="CK39" s="136" t="e">
        <f t="shared" si="54"/>
        <v>#DIV/0!</v>
      </c>
      <c r="CL39" s="127">
        <f t="shared" si="55"/>
        <v>0</v>
      </c>
      <c r="CM39" s="137">
        <f t="shared" si="56"/>
        <v>0</v>
      </c>
      <c r="CN39" s="129">
        <f t="shared" si="57"/>
        <v>0</v>
      </c>
      <c r="CO39" s="134"/>
      <c r="CP39" s="132"/>
      <c r="CQ39" s="132"/>
      <c r="CR39" s="132"/>
      <c r="CS39" s="132"/>
      <c r="CT39" s="132"/>
      <c r="CU39" s="135"/>
      <c r="CV39" s="136" t="e">
        <f t="shared" si="58"/>
        <v>#DIV/0!</v>
      </c>
      <c r="CW39" s="127">
        <f t="shared" si="59"/>
        <v>0</v>
      </c>
      <c r="CX39" s="137">
        <f t="shared" si="60"/>
        <v>0</v>
      </c>
      <c r="CY39" s="129">
        <f t="shared" si="61"/>
        <v>0</v>
      </c>
      <c r="CZ39" s="167">
        <f t="shared" si="60"/>
        <v>0</v>
      </c>
      <c r="DA39" s="166">
        <f>LARGE((CY39,CN39,CC39,BR39,BG39,AV39,AK39,Z39,O39),1)</f>
        <v>0</v>
      </c>
    </row>
    <row r="40" spans="1:105" s="130" customFormat="1" ht="12.75" hidden="1" x14ac:dyDescent="0.2">
      <c r="A40" s="148">
        <v>36</v>
      </c>
      <c r="B40" s="158"/>
      <c r="C40" s="158"/>
      <c r="D40" s="133"/>
      <c r="E40" s="134"/>
      <c r="F40" s="132"/>
      <c r="G40" s="132"/>
      <c r="H40" s="132"/>
      <c r="I40" s="132"/>
      <c r="J40" s="132"/>
      <c r="K40" s="135"/>
      <c r="L40" s="136">
        <f t="shared" si="0"/>
        <v>0</v>
      </c>
      <c r="M40" s="127">
        <f t="shared" si="1"/>
        <v>0</v>
      </c>
      <c r="N40" s="128">
        <f t="shared" si="2"/>
        <v>0</v>
      </c>
      <c r="O40" s="129">
        <f t="shared" si="3"/>
        <v>0</v>
      </c>
      <c r="P40" s="134"/>
      <c r="Q40" s="132"/>
      <c r="R40" s="132"/>
      <c r="S40" s="132"/>
      <c r="T40" s="132"/>
      <c r="U40" s="132"/>
      <c r="V40" s="135"/>
      <c r="W40" s="136">
        <f t="shared" si="4"/>
        <v>0</v>
      </c>
      <c r="X40" s="127">
        <f t="shared" si="5"/>
        <v>0</v>
      </c>
      <c r="Y40" s="137">
        <f t="shared" si="6"/>
        <v>0</v>
      </c>
      <c r="Z40" s="129">
        <f t="shared" si="7"/>
        <v>0</v>
      </c>
      <c r="AA40" s="134"/>
      <c r="AB40" s="132"/>
      <c r="AC40" s="132"/>
      <c r="AD40" s="132"/>
      <c r="AE40" s="132"/>
      <c r="AF40" s="132"/>
      <c r="AG40" s="135"/>
      <c r="AH40" s="136">
        <f t="shared" si="8"/>
        <v>0</v>
      </c>
      <c r="AI40" s="127">
        <f t="shared" si="9"/>
        <v>0</v>
      </c>
      <c r="AJ40" s="137">
        <f t="shared" si="10"/>
        <v>0</v>
      </c>
      <c r="AK40" s="129">
        <f t="shared" si="11"/>
        <v>0</v>
      </c>
      <c r="AL40" s="134"/>
      <c r="AM40" s="132"/>
      <c r="AN40" s="132"/>
      <c r="AO40" s="132"/>
      <c r="AP40" s="132"/>
      <c r="AQ40" s="132"/>
      <c r="AR40" s="135"/>
      <c r="AS40" s="136" t="e">
        <f t="shared" si="12"/>
        <v>#DIV/0!</v>
      </c>
      <c r="AT40" s="127">
        <f t="shared" si="13"/>
        <v>0</v>
      </c>
      <c r="AU40" s="137">
        <f t="shared" si="14"/>
        <v>0</v>
      </c>
      <c r="AV40" s="129">
        <f t="shared" si="15"/>
        <v>0</v>
      </c>
      <c r="AW40" s="134"/>
      <c r="AX40" s="132"/>
      <c r="AY40" s="132"/>
      <c r="AZ40" s="132"/>
      <c r="BA40" s="132"/>
      <c r="BB40" s="132"/>
      <c r="BC40" s="135"/>
      <c r="BD40" s="136" t="e">
        <f t="shared" si="16"/>
        <v>#DIV/0!</v>
      </c>
      <c r="BE40" s="127">
        <f t="shared" si="17"/>
        <v>0</v>
      </c>
      <c r="BF40" s="137">
        <f t="shared" si="18"/>
        <v>0</v>
      </c>
      <c r="BG40" s="129">
        <f t="shared" si="19"/>
        <v>0</v>
      </c>
      <c r="BH40" s="134"/>
      <c r="BI40" s="132"/>
      <c r="BJ40" s="132"/>
      <c r="BK40" s="132"/>
      <c r="BL40" s="132"/>
      <c r="BM40" s="132"/>
      <c r="BN40" s="135"/>
      <c r="BO40" s="136" t="e">
        <f t="shared" si="62"/>
        <v>#DIV/0!</v>
      </c>
      <c r="BP40" s="127">
        <f t="shared" si="63"/>
        <v>0</v>
      </c>
      <c r="BQ40" s="137">
        <f t="shared" si="64"/>
        <v>0</v>
      </c>
      <c r="BR40" s="129">
        <f t="shared" si="65"/>
        <v>0</v>
      </c>
      <c r="BS40" s="134"/>
      <c r="BT40" s="132"/>
      <c r="BU40" s="132"/>
      <c r="BV40" s="132"/>
      <c r="BW40" s="132"/>
      <c r="BX40" s="132"/>
      <c r="BY40" s="135"/>
      <c r="BZ40" s="136" t="e">
        <f t="shared" si="50"/>
        <v>#DIV/0!</v>
      </c>
      <c r="CA40" s="127">
        <f t="shared" si="51"/>
        <v>0</v>
      </c>
      <c r="CB40" s="137">
        <f t="shared" si="52"/>
        <v>0</v>
      </c>
      <c r="CC40" s="129">
        <f t="shared" si="53"/>
        <v>0</v>
      </c>
      <c r="CD40" s="134"/>
      <c r="CE40" s="132"/>
      <c r="CF40" s="132"/>
      <c r="CG40" s="132"/>
      <c r="CH40" s="132"/>
      <c r="CI40" s="132"/>
      <c r="CJ40" s="135"/>
      <c r="CK40" s="136" t="e">
        <f t="shared" si="54"/>
        <v>#DIV/0!</v>
      </c>
      <c r="CL40" s="127">
        <f t="shared" si="55"/>
        <v>0</v>
      </c>
      <c r="CM40" s="137">
        <f t="shared" si="56"/>
        <v>0</v>
      </c>
      <c r="CN40" s="129">
        <f t="shared" si="57"/>
        <v>0</v>
      </c>
      <c r="CO40" s="134"/>
      <c r="CP40" s="132"/>
      <c r="CQ40" s="132"/>
      <c r="CR40" s="132"/>
      <c r="CS40" s="132"/>
      <c r="CT40" s="132"/>
      <c r="CU40" s="135"/>
      <c r="CV40" s="136" t="e">
        <f t="shared" si="58"/>
        <v>#DIV/0!</v>
      </c>
      <c r="CW40" s="127">
        <f t="shared" si="59"/>
        <v>0</v>
      </c>
      <c r="CX40" s="137">
        <f t="shared" si="60"/>
        <v>0</v>
      </c>
      <c r="CY40" s="129">
        <f t="shared" si="61"/>
        <v>0</v>
      </c>
      <c r="CZ40" s="167">
        <f t="shared" si="60"/>
        <v>0</v>
      </c>
      <c r="DA40" s="166">
        <f>LARGE((CY40,CN40,CC40,BR40,BG40,AV40,AK40,Z40,O40),1)</f>
        <v>0</v>
      </c>
    </row>
    <row r="41" spans="1:105" s="130" customFormat="1" ht="12.75" hidden="1" x14ac:dyDescent="0.2">
      <c r="A41" s="148">
        <v>37</v>
      </c>
      <c r="B41" s="158"/>
      <c r="C41" s="158"/>
      <c r="D41" s="133"/>
      <c r="E41" s="134"/>
      <c r="F41" s="132"/>
      <c r="G41" s="132"/>
      <c r="H41" s="132"/>
      <c r="I41" s="132"/>
      <c r="J41" s="132"/>
      <c r="K41" s="135"/>
      <c r="L41" s="136">
        <f t="shared" ref="L41:L54" si="66">M41/7</f>
        <v>0</v>
      </c>
      <c r="M41" s="127">
        <f t="shared" ref="M41:M54" si="67">D41*COUNT(E41:K41)+E41+F41+G41+H41+I41+J41+K41</f>
        <v>0</v>
      </c>
      <c r="N41" s="128">
        <f t="shared" ref="N41:N54" si="68">O41/6</f>
        <v>0</v>
      </c>
      <c r="O41" s="129">
        <f t="shared" ref="O41:O54" si="69">M41-MIN(E41:K41)-D41</f>
        <v>0</v>
      </c>
      <c r="P41" s="134"/>
      <c r="Q41" s="132"/>
      <c r="R41" s="132"/>
      <c r="S41" s="132"/>
      <c r="T41" s="132"/>
      <c r="U41" s="132"/>
      <c r="V41" s="135"/>
      <c r="W41" s="136">
        <f t="shared" ref="W41:W54" si="70">X41/7</f>
        <v>0</v>
      </c>
      <c r="X41" s="127">
        <f t="shared" ref="X41:X54" si="71">D41*COUNT(P41:V41)+P41+Q41+R41+S41+T41+U41+V41</f>
        <v>0</v>
      </c>
      <c r="Y41" s="137">
        <f t="shared" ref="Y41:Y54" si="72">Z41/6</f>
        <v>0</v>
      </c>
      <c r="Z41" s="129">
        <f t="shared" ref="Z41:Z54" si="73">X41-MIN(P41:V41)-D41</f>
        <v>0</v>
      </c>
      <c r="AA41" s="134"/>
      <c r="AB41" s="132"/>
      <c r="AC41" s="132"/>
      <c r="AD41" s="132"/>
      <c r="AE41" s="132"/>
      <c r="AF41" s="132"/>
      <c r="AG41" s="135"/>
      <c r="AH41" s="136">
        <f t="shared" ref="AH41:AH54" si="74">AI41/7</f>
        <v>0</v>
      </c>
      <c r="AI41" s="127">
        <f t="shared" ref="AI41:AI54" si="75">D41*COUNT(AA41:AG41)+AA41+AB41+AC41+AD41+AE41+AF41+AG41</f>
        <v>0</v>
      </c>
      <c r="AJ41" s="137">
        <f t="shared" ref="AJ41:AJ54" si="76">AK41/6</f>
        <v>0</v>
      </c>
      <c r="AK41" s="129">
        <f t="shared" ref="AK41:AK54" si="77">AI41-MIN(AA41:AG41)-D41</f>
        <v>0</v>
      </c>
      <c r="AL41" s="134"/>
      <c r="AM41" s="132"/>
      <c r="AN41" s="132"/>
      <c r="AO41" s="132"/>
      <c r="AP41" s="132"/>
      <c r="AQ41" s="132"/>
      <c r="AR41" s="135"/>
      <c r="AS41" s="136" t="e">
        <f t="shared" ref="AS41:AS54" si="78">AVERAGE(AL41:AR41)</f>
        <v>#DIV/0!</v>
      </c>
      <c r="AT41" s="127">
        <f t="shared" ref="AT41:AT54" si="79">D41*COUNT(AL41:AR41)+AL41+AM41+AN41+AO41+AP41+AQ41+AR41</f>
        <v>0</v>
      </c>
      <c r="AU41" s="137">
        <f t="shared" ref="AU41:AU54" si="80">AV41/6</f>
        <v>0</v>
      </c>
      <c r="AV41" s="129">
        <f t="shared" ref="AV41:AV54" si="81">AT41-MIN(AL41:AR41)-D41</f>
        <v>0</v>
      </c>
      <c r="AW41" s="134"/>
      <c r="AX41" s="132"/>
      <c r="AY41" s="132"/>
      <c r="AZ41" s="132"/>
      <c r="BA41" s="132"/>
      <c r="BB41" s="132"/>
      <c r="BC41" s="135"/>
      <c r="BD41" s="136" t="e">
        <f t="shared" ref="BD41:BD54" si="82">AVERAGE(AW41:BC41)</f>
        <v>#DIV/0!</v>
      </c>
      <c r="BE41" s="127">
        <f t="shared" ref="BE41:BE54" si="83">D41*COUNT(AW41:BC41)+AW41+AX41+AY41+AZ41+BA41+BB41+BC41</f>
        <v>0</v>
      </c>
      <c r="BF41" s="137">
        <f t="shared" ref="BF41:BF54" si="84">BG41/6</f>
        <v>0</v>
      </c>
      <c r="BG41" s="129">
        <f t="shared" ref="BG41:BG54" si="85">BE41-MIN(AW41:BC41)-D41</f>
        <v>0</v>
      </c>
      <c r="BH41" s="134"/>
      <c r="BI41" s="132"/>
      <c r="BJ41" s="132"/>
      <c r="BK41" s="132"/>
      <c r="BL41" s="132"/>
      <c r="BM41" s="132"/>
      <c r="BN41" s="135"/>
      <c r="BO41" s="136" t="e">
        <f t="shared" si="62"/>
        <v>#DIV/0!</v>
      </c>
      <c r="BP41" s="127">
        <f t="shared" si="63"/>
        <v>0</v>
      </c>
      <c r="BQ41" s="137">
        <f t="shared" si="64"/>
        <v>0</v>
      </c>
      <c r="BR41" s="129">
        <f t="shared" si="65"/>
        <v>0</v>
      </c>
      <c r="BS41" s="134"/>
      <c r="BT41" s="132"/>
      <c r="BU41" s="132"/>
      <c r="BV41" s="132"/>
      <c r="BW41" s="132"/>
      <c r="BX41" s="132"/>
      <c r="BY41" s="135"/>
      <c r="BZ41" s="136" t="e">
        <f t="shared" si="50"/>
        <v>#DIV/0!</v>
      </c>
      <c r="CA41" s="127">
        <f t="shared" si="51"/>
        <v>0</v>
      </c>
      <c r="CB41" s="137">
        <f t="shared" si="52"/>
        <v>0</v>
      </c>
      <c r="CC41" s="129">
        <f t="shared" si="53"/>
        <v>0</v>
      </c>
      <c r="CD41" s="134"/>
      <c r="CE41" s="132"/>
      <c r="CF41" s="132"/>
      <c r="CG41" s="132"/>
      <c r="CH41" s="132"/>
      <c r="CI41" s="132"/>
      <c r="CJ41" s="135"/>
      <c r="CK41" s="136" t="e">
        <f t="shared" si="54"/>
        <v>#DIV/0!</v>
      </c>
      <c r="CL41" s="127">
        <f t="shared" si="55"/>
        <v>0</v>
      </c>
      <c r="CM41" s="137">
        <f t="shared" si="56"/>
        <v>0</v>
      </c>
      <c r="CN41" s="129">
        <f t="shared" si="57"/>
        <v>0</v>
      </c>
      <c r="CO41" s="134"/>
      <c r="CP41" s="132"/>
      <c r="CQ41" s="132"/>
      <c r="CR41" s="132"/>
      <c r="CS41" s="132"/>
      <c r="CT41" s="132"/>
      <c r="CU41" s="135"/>
      <c r="CV41" s="136" t="e">
        <f t="shared" si="58"/>
        <v>#DIV/0!</v>
      </c>
      <c r="CW41" s="127">
        <f t="shared" si="59"/>
        <v>0</v>
      </c>
      <c r="CX41" s="137">
        <f t="shared" si="60"/>
        <v>0</v>
      </c>
      <c r="CY41" s="129">
        <f t="shared" si="61"/>
        <v>0</v>
      </c>
      <c r="CZ41" s="167">
        <f t="shared" si="60"/>
        <v>0</v>
      </c>
      <c r="DA41" s="166">
        <f>LARGE((CY41,CN41,CC41,BR41,BG41,AV41,AK41,Z41,O41),1)</f>
        <v>0</v>
      </c>
    </row>
    <row r="42" spans="1:105" s="130" customFormat="1" ht="12.75" hidden="1" x14ac:dyDescent="0.2">
      <c r="A42" s="148">
        <v>38</v>
      </c>
      <c r="B42" s="158"/>
      <c r="C42" s="158"/>
      <c r="D42" s="133"/>
      <c r="E42" s="134"/>
      <c r="F42" s="132"/>
      <c r="G42" s="132"/>
      <c r="H42" s="132"/>
      <c r="I42" s="132"/>
      <c r="J42" s="132"/>
      <c r="K42" s="135"/>
      <c r="L42" s="136">
        <f t="shared" si="66"/>
        <v>0</v>
      </c>
      <c r="M42" s="127">
        <f t="shared" si="67"/>
        <v>0</v>
      </c>
      <c r="N42" s="128">
        <f t="shared" si="68"/>
        <v>0</v>
      </c>
      <c r="O42" s="129">
        <f t="shared" si="69"/>
        <v>0</v>
      </c>
      <c r="P42" s="134"/>
      <c r="Q42" s="132"/>
      <c r="R42" s="132"/>
      <c r="S42" s="132"/>
      <c r="T42" s="132"/>
      <c r="U42" s="132"/>
      <c r="V42" s="135"/>
      <c r="W42" s="136">
        <f t="shared" si="70"/>
        <v>0</v>
      </c>
      <c r="X42" s="127">
        <f t="shared" si="71"/>
        <v>0</v>
      </c>
      <c r="Y42" s="137">
        <f t="shared" si="72"/>
        <v>0</v>
      </c>
      <c r="Z42" s="129">
        <f t="shared" si="73"/>
        <v>0</v>
      </c>
      <c r="AA42" s="134"/>
      <c r="AB42" s="132"/>
      <c r="AC42" s="132"/>
      <c r="AD42" s="132"/>
      <c r="AE42" s="132"/>
      <c r="AF42" s="132"/>
      <c r="AG42" s="135"/>
      <c r="AH42" s="136">
        <f t="shared" si="74"/>
        <v>0</v>
      </c>
      <c r="AI42" s="127">
        <f t="shared" si="75"/>
        <v>0</v>
      </c>
      <c r="AJ42" s="137">
        <f t="shared" si="76"/>
        <v>0</v>
      </c>
      <c r="AK42" s="129">
        <f t="shared" si="77"/>
        <v>0</v>
      </c>
      <c r="AL42" s="134"/>
      <c r="AM42" s="132"/>
      <c r="AN42" s="132"/>
      <c r="AO42" s="132"/>
      <c r="AP42" s="132"/>
      <c r="AQ42" s="132"/>
      <c r="AR42" s="135"/>
      <c r="AS42" s="136" t="e">
        <f t="shared" si="78"/>
        <v>#DIV/0!</v>
      </c>
      <c r="AT42" s="127">
        <f t="shared" si="79"/>
        <v>0</v>
      </c>
      <c r="AU42" s="137">
        <f t="shared" si="80"/>
        <v>0</v>
      </c>
      <c r="AV42" s="129">
        <f t="shared" si="81"/>
        <v>0</v>
      </c>
      <c r="AW42" s="134"/>
      <c r="AX42" s="132"/>
      <c r="AY42" s="132"/>
      <c r="AZ42" s="132"/>
      <c r="BA42" s="132"/>
      <c r="BB42" s="132"/>
      <c r="BC42" s="135"/>
      <c r="BD42" s="136" t="e">
        <f t="shared" si="82"/>
        <v>#DIV/0!</v>
      </c>
      <c r="BE42" s="127">
        <f t="shared" si="83"/>
        <v>0</v>
      </c>
      <c r="BF42" s="137">
        <f t="shared" si="84"/>
        <v>0</v>
      </c>
      <c r="BG42" s="129">
        <f t="shared" si="85"/>
        <v>0</v>
      </c>
      <c r="BH42" s="134"/>
      <c r="BI42" s="132"/>
      <c r="BJ42" s="132"/>
      <c r="BK42" s="132"/>
      <c r="BL42" s="132"/>
      <c r="BM42" s="132"/>
      <c r="BN42" s="135"/>
      <c r="BO42" s="136" t="e">
        <f t="shared" si="62"/>
        <v>#DIV/0!</v>
      </c>
      <c r="BP42" s="127">
        <f t="shared" si="63"/>
        <v>0</v>
      </c>
      <c r="BQ42" s="137">
        <f t="shared" si="64"/>
        <v>0</v>
      </c>
      <c r="BR42" s="129">
        <f t="shared" si="65"/>
        <v>0</v>
      </c>
      <c r="BS42" s="134"/>
      <c r="BT42" s="132"/>
      <c r="BU42" s="132"/>
      <c r="BV42" s="132"/>
      <c r="BW42" s="132"/>
      <c r="BX42" s="132"/>
      <c r="BY42" s="135"/>
      <c r="BZ42" s="136" t="e">
        <f t="shared" si="50"/>
        <v>#DIV/0!</v>
      </c>
      <c r="CA42" s="127">
        <f t="shared" si="51"/>
        <v>0</v>
      </c>
      <c r="CB42" s="137">
        <f t="shared" si="52"/>
        <v>0</v>
      </c>
      <c r="CC42" s="129">
        <f t="shared" si="53"/>
        <v>0</v>
      </c>
      <c r="CD42" s="134"/>
      <c r="CE42" s="132"/>
      <c r="CF42" s="132"/>
      <c r="CG42" s="132"/>
      <c r="CH42" s="132"/>
      <c r="CI42" s="132"/>
      <c r="CJ42" s="135"/>
      <c r="CK42" s="136" t="e">
        <f t="shared" si="54"/>
        <v>#DIV/0!</v>
      </c>
      <c r="CL42" s="127">
        <f t="shared" si="55"/>
        <v>0</v>
      </c>
      <c r="CM42" s="137">
        <f t="shared" si="56"/>
        <v>0</v>
      </c>
      <c r="CN42" s="129">
        <f t="shared" si="57"/>
        <v>0</v>
      </c>
      <c r="CO42" s="134"/>
      <c r="CP42" s="132"/>
      <c r="CQ42" s="132"/>
      <c r="CR42" s="132"/>
      <c r="CS42" s="132"/>
      <c r="CT42" s="132"/>
      <c r="CU42" s="135"/>
      <c r="CV42" s="136" t="e">
        <f t="shared" si="58"/>
        <v>#DIV/0!</v>
      </c>
      <c r="CW42" s="127">
        <f t="shared" si="59"/>
        <v>0</v>
      </c>
      <c r="CX42" s="137">
        <f t="shared" si="60"/>
        <v>0</v>
      </c>
      <c r="CY42" s="129">
        <f t="shared" si="61"/>
        <v>0</v>
      </c>
      <c r="CZ42" s="167">
        <f t="shared" si="60"/>
        <v>0</v>
      </c>
      <c r="DA42" s="166">
        <f>LARGE((CY42,CN42,CC42,BR42,BG42,AV42,AK42,Z42,O42),1)</f>
        <v>0</v>
      </c>
    </row>
    <row r="43" spans="1:105" s="130" customFormat="1" ht="12.75" hidden="1" x14ac:dyDescent="0.2">
      <c r="A43" s="148">
        <v>39</v>
      </c>
      <c r="B43" s="158"/>
      <c r="C43" s="158"/>
      <c r="D43" s="133"/>
      <c r="E43" s="134"/>
      <c r="F43" s="132"/>
      <c r="G43" s="132"/>
      <c r="H43" s="132"/>
      <c r="I43" s="132"/>
      <c r="J43" s="132"/>
      <c r="K43" s="135"/>
      <c r="L43" s="136">
        <f t="shared" si="66"/>
        <v>0</v>
      </c>
      <c r="M43" s="127">
        <f t="shared" si="67"/>
        <v>0</v>
      </c>
      <c r="N43" s="128">
        <f t="shared" si="68"/>
        <v>0</v>
      </c>
      <c r="O43" s="129">
        <f t="shared" si="69"/>
        <v>0</v>
      </c>
      <c r="P43" s="134"/>
      <c r="Q43" s="132"/>
      <c r="R43" s="132"/>
      <c r="S43" s="132"/>
      <c r="T43" s="132"/>
      <c r="U43" s="132"/>
      <c r="V43" s="135"/>
      <c r="W43" s="136">
        <f t="shared" si="70"/>
        <v>0</v>
      </c>
      <c r="X43" s="127">
        <f t="shared" si="71"/>
        <v>0</v>
      </c>
      <c r="Y43" s="137">
        <f t="shared" si="72"/>
        <v>0</v>
      </c>
      <c r="Z43" s="129">
        <f t="shared" si="73"/>
        <v>0</v>
      </c>
      <c r="AA43" s="134"/>
      <c r="AB43" s="132"/>
      <c r="AC43" s="132"/>
      <c r="AD43" s="132"/>
      <c r="AE43" s="132"/>
      <c r="AF43" s="132"/>
      <c r="AG43" s="135"/>
      <c r="AH43" s="136">
        <f t="shared" si="74"/>
        <v>0</v>
      </c>
      <c r="AI43" s="127">
        <f t="shared" si="75"/>
        <v>0</v>
      </c>
      <c r="AJ43" s="137">
        <f t="shared" si="76"/>
        <v>0</v>
      </c>
      <c r="AK43" s="129">
        <f t="shared" si="77"/>
        <v>0</v>
      </c>
      <c r="AL43" s="134"/>
      <c r="AM43" s="132"/>
      <c r="AN43" s="132"/>
      <c r="AO43" s="132"/>
      <c r="AP43" s="132"/>
      <c r="AQ43" s="132"/>
      <c r="AR43" s="135"/>
      <c r="AS43" s="136" t="e">
        <f t="shared" si="78"/>
        <v>#DIV/0!</v>
      </c>
      <c r="AT43" s="127">
        <f t="shared" si="79"/>
        <v>0</v>
      </c>
      <c r="AU43" s="137">
        <f t="shared" si="80"/>
        <v>0</v>
      </c>
      <c r="AV43" s="129">
        <f t="shared" si="81"/>
        <v>0</v>
      </c>
      <c r="AW43" s="134"/>
      <c r="AX43" s="132"/>
      <c r="AY43" s="132"/>
      <c r="AZ43" s="132"/>
      <c r="BA43" s="132"/>
      <c r="BB43" s="132"/>
      <c r="BC43" s="135"/>
      <c r="BD43" s="136" t="e">
        <f t="shared" si="82"/>
        <v>#DIV/0!</v>
      </c>
      <c r="BE43" s="127">
        <f t="shared" si="83"/>
        <v>0</v>
      </c>
      <c r="BF43" s="137">
        <f t="shared" si="84"/>
        <v>0</v>
      </c>
      <c r="BG43" s="129">
        <f t="shared" si="85"/>
        <v>0</v>
      </c>
      <c r="BH43" s="134"/>
      <c r="BI43" s="132"/>
      <c r="BJ43" s="132"/>
      <c r="BK43" s="132"/>
      <c r="BL43" s="132"/>
      <c r="BM43" s="132"/>
      <c r="BN43" s="135"/>
      <c r="BO43" s="136" t="e">
        <f t="shared" si="62"/>
        <v>#DIV/0!</v>
      </c>
      <c r="BP43" s="127">
        <f t="shared" si="63"/>
        <v>0</v>
      </c>
      <c r="BQ43" s="137">
        <f t="shared" si="64"/>
        <v>0</v>
      </c>
      <c r="BR43" s="129">
        <f t="shared" si="65"/>
        <v>0</v>
      </c>
      <c r="BS43" s="134"/>
      <c r="BT43" s="132"/>
      <c r="BU43" s="132"/>
      <c r="BV43" s="132"/>
      <c r="BW43" s="132"/>
      <c r="BX43" s="132"/>
      <c r="BY43" s="135"/>
      <c r="BZ43" s="136" t="e">
        <f t="shared" si="50"/>
        <v>#DIV/0!</v>
      </c>
      <c r="CA43" s="127">
        <f t="shared" si="51"/>
        <v>0</v>
      </c>
      <c r="CB43" s="137">
        <f t="shared" si="52"/>
        <v>0</v>
      </c>
      <c r="CC43" s="129">
        <f t="shared" si="53"/>
        <v>0</v>
      </c>
      <c r="CD43" s="134"/>
      <c r="CE43" s="132"/>
      <c r="CF43" s="132"/>
      <c r="CG43" s="132"/>
      <c r="CH43" s="132"/>
      <c r="CI43" s="132"/>
      <c r="CJ43" s="135"/>
      <c r="CK43" s="136" t="e">
        <f t="shared" si="54"/>
        <v>#DIV/0!</v>
      </c>
      <c r="CL43" s="127">
        <f t="shared" si="55"/>
        <v>0</v>
      </c>
      <c r="CM43" s="137">
        <f t="shared" si="56"/>
        <v>0</v>
      </c>
      <c r="CN43" s="129">
        <f t="shared" si="57"/>
        <v>0</v>
      </c>
      <c r="CO43" s="134"/>
      <c r="CP43" s="132"/>
      <c r="CQ43" s="132"/>
      <c r="CR43" s="132"/>
      <c r="CS43" s="132"/>
      <c r="CT43" s="132"/>
      <c r="CU43" s="135"/>
      <c r="CV43" s="136" t="e">
        <f t="shared" si="58"/>
        <v>#DIV/0!</v>
      </c>
      <c r="CW43" s="127">
        <f t="shared" si="59"/>
        <v>0</v>
      </c>
      <c r="CX43" s="137">
        <f t="shared" si="60"/>
        <v>0</v>
      </c>
      <c r="CY43" s="129">
        <f t="shared" si="61"/>
        <v>0</v>
      </c>
      <c r="CZ43" s="167">
        <f t="shared" si="60"/>
        <v>0</v>
      </c>
      <c r="DA43" s="166">
        <f>LARGE((CY43,CN43,CC43,BR43,BG43,AV43,AK43,Z43,O43),1)</f>
        <v>0</v>
      </c>
    </row>
    <row r="44" spans="1:105" s="130" customFormat="1" ht="12.75" hidden="1" x14ac:dyDescent="0.2">
      <c r="A44" s="148">
        <v>40</v>
      </c>
      <c r="B44" s="158"/>
      <c r="C44" s="158"/>
      <c r="D44" s="133"/>
      <c r="E44" s="134"/>
      <c r="F44" s="132"/>
      <c r="G44" s="132"/>
      <c r="H44" s="132"/>
      <c r="I44" s="132"/>
      <c r="J44" s="132"/>
      <c r="K44" s="135"/>
      <c r="L44" s="136">
        <f t="shared" si="66"/>
        <v>0</v>
      </c>
      <c r="M44" s="127">
        <f t="shared" si="67"/>
        <v>0</v>
      </c>
      <c r="N44" s="128">
        <f t="shared" si="68"/>
        <v>0</v>
      </c>
      <c r="O44" s="129">
        <f t="shared" si="69"/>
        <v>0</v>
      </c>
      <c r="P44" s="134"/>
      <c r="Q44" s="132"/>
      <c r="R44" s="132"/>
      <c r="S44" s="132"/>
      <c r="T44" s="132"/>
      <c r="U44" s="132"/>
      <c r="V44" s="135"/>
      <c r="W44" s="136">
        <f t="shared" si="70"/>
        <v>0</v>
      </c>
      <c r="X44" s="127">
        <f t="shared" si="71"/>
        <v>0</v>
      </c>
      <c r="Y44" s="137">
        <f t="shared" si="72"/>
        <v>0</v>
      </c>
      <c r="Z44" s="129">
        <f t="shared" si="73"/>
        <v>0</v>
      </c>
      <c r="AA44" s="134"/>
      <c r="AB44" s="132"/>
      <c r="AC44" s="132"/>
      <c r="AD44" s="132"/>
      <c r="AE44" s="132"/>
      <c r="AF44" s="132"/>
      <c r="AG44" s="135"/>
      <c r="AH44" s="136">
        <f t="shared" si="74"/>
        <v>0</v>
      </c>
      <c r="AI44" s="127">
        <f t="shared" si="75"/>
        <v>0</v>
      </c>
      <c r="AJ44" s="137">
        <f t="shared" si="76"/>
        <v>0</v>
      </c>
      <c r="AK44" s="129">
        <f t="shared" si="77"/>
        <v>0</v>
      </c>
      <c r="AL44" s="134"/>
      <c r="AM44" s="132"/>
      <c r="AN44" s="132"/>
      <c r="AO44" s="132"/>
      <c r="AP44" s="132"/>
      <c r="AQ44" s="132"/>
      <c r="AR44" s="135"/>
      <c r="AS44" s="136" t="e">
        <f t="shared" si="78"/>
        <v>#DIV/0!</v>
      </c>
      <c r="AT44" s="127">
        <f t="shared" si="79"/>
        <v>0</v>
      </c>
      <c r="AU44" s="137">
        <f t="shared" si="80"/>
        <v>0</v>
      </c>
      <c r="AV44" s="129">
        <f t="shared" si="81"/>
        <v>0</v>
      </c>
      <c r="AW44" s="134"/>
      <c r="AX44" s="132"/>
      <c r="AY44" s="132"/>
      <c r="AZ44" s="132"/>
      <c r="BA44" s="132"/>
      <c r="BB44" s="132"/>
      <c r="BC44" s="135"/>
      <c r="BD44" s="136" t="e">
        <f t="shared" si="82"/>
        <v>#DIV/0!</v>
      </c>
      <c r="BE44" s="127">
        <f t="shared" si="83"/>
        <v>0</v>
      </c>
      <c r="BF44" s="137">
        <f t="shared" si="84"/>
        <v>0</v>
      </c>
      <c r="BG44" s="129">
        <f t="shared" si="85"/>
        <v>0</v>
      </c>
      <c r="BH44" s="134"/>
      <c r="BI44" s="132"/>
      <c r="BJ44" s="132"/>
      <c r="BK44" s="132"/>
      <c r="BL44" s="132"/>
      <c r="BM44" s="132"/>
      <c r="BN44" s="135"/>
      <c r="BO44" s="136" t="e">
        <f t="shared" si="62"/>
        <v>#DIV/0!</v>
      </c>
      <c r="BP44" s="127">
        <f t="shared" si="63"/>
        <v>0</v>
      </c>
      <c r="BQ44" s="137">
        <f t="shared" si="64"/>
        <v>0</v>
      </c>
      <c r="BR44" s="129">
        <f t="shared" si="65"/>
        <v>0</v>
      </c>
      <c r="BS44" s="134"/>
      <c r="BT44" s="132"/>
      <c r="BU44" s="132"/>
      <c r="BV44" s="132"/>
      <c r="BW44" s="132"/>
      <c r="BX44" s="132"/>
      <c r="BY44" s="135"/>
      <c r="BZ44" s="136" t="e">
        <f t="shared" si="50"/>
        <v>#DIV/0!</v>
      </c>
      <c r="CA44" s="127">
        <f t="shared" si="51"/>
        <v>0</v>
      </c>
      <c r="CB44" s="137">
        <f t="shared" si="52"/>
        <v>0</v>
      </c>
      <c r="CC44" s="129">
        <f t="shared" si="53"/>
        <v>0</v>
      </c>
      <c r="CD44" s="134"/>
      <c r="CE44" s="132"/>
      <c r="CF44" s="132"/>
      <c r="CG44" s="132"/>
      <c r="CH44" s="132"/>
      <c r="CI44" s="132"/>
      <c r="CJ44" s="135"/>
      <c r="CK44" s="136" t="e">
        <f t="shared" si="54"/>
        <v>#DIV/0!</v>
      </c>
      <c r="CL44" s="127">
        <f t="shared" si="55"/>
        <v>0</v>
      </c>
      <c r="CM44" s="137">
        <f t="shared" si="56"/>
        <v>0</v>
      </c>
      <c r="CN44" s="129">
        <f t="shared" si="57"/>
        <v>0</v>
      </c>
      <c r="CO44" s="134"/>
      <c r="CP44" s="132"/>
      <c r="CQ44" s="132"/>
      <c r="CR44" s="132"/>
      <c r="CS44" s="132"/>
      <c r="CT44" s="132"/>
      <c r="CU44" s="135"/>
      <c r="CV44" s="136" t="e">
        <f t="shared" si="58"/>
        <v>#DIV/0!</v>
      </c>
      <c r="CW44" s="127">
        <f t="shared" si="59"/>
        <v>0</v>
      </c>
      <c r="CX44" s="137">
        <f t="shared" si="60"/>
        <v>0</v>
      </c>
      <c r="CY44" s="129">
        <f t="shared" si="61"/>
        <v>0</v>
      </c>
      <c r="CZ44" s="167">
        <f t="shared" si="60"/>
        <v>0</v>
      </c>
      <c r="DA44" s="166">
        <f>LARGE((CY44,CN44,CC44,BR44,BG44,AV44,AK44,Z44,O44),1)</f>
        <v>0</v>
      </c>
    </row>
    <row r="45" spans="1:105" s="130" customFormat="1" ht="12.75" hidden="1" x14ac:dyDescent="0.2">
      <c r="A45" s="148">
        <v>41</v>
      </c>
      <c r="B45" s="158"/>
      <c r="C45" s="158"/>
      <c r="D45" s="133"/>
      <c r="E45" s="134"/>
      <c r="F45" s="132"/>
      <c r="G45" s="132"/>
      <c r="H45" s="132"/>
      <c r="I45" s="132"/>
      <c r="J45" s="132"/>
      <c r="K45" s="135"/>
      <c r="L45" s="136">
        <f t="shared" si="66"/>
        <v>0</v>
      </c>
      <c r="M45" s="127">
        <f t="shared" si="67"/>
        <v>0</v>
      </c>
      <c r="N45" s="128">
        <f t="shared" si="68"/>
        <v>0</v>
      </c>
      <c r="O45" s="129">
        <f t="shared" si="69"/>
        <v>0</v>
      </c>
      <c r="P45" s="134"/>
      <c r="Q45" s="132"/>
      <c r="R45" s="132"/>
      <c r="S45" s="132"/>
      <c r="T45" s="132"/>
      <c r="U45" s="132"/>
      <c r="V45" s="135"/>
      <c r="W45" s="136">
        <f t="shared" si="70"/>
        <v>0</v>
      </c>
      <c r="X45" s="127">
        <f t="shared" si="71"/>
        <v>0</v>
      </c>
      <c r="Y45" s="137">
        <f t="shared" si="72"/>
        <v>0</v>
      </c>
      <c r="Z45" s="129">
        <f t="shared" si="73"/>
        <v>0</v>
      </c>
      <c r="AA45" s="134"/>
      <c r="AB45" s="132"/>
      <c r="AC45" s="132"/>
      <c r="AD45" s="132"/>
      <c r="AE45" s="132"/>
      <c r="AF45" s="132"/>
      <c r="AG45" s="135"/>
      <c r="AH45" s="136">
        <f t="shared" si="74"/>
        <v>0</v>
      </c>
      <c r="AI45" s="127">
        <f t="shared" si="75"/>
        <v>0</v>
      </c>
      <c r="AJ45" s="137">
        <f t="shared" si="76"/>
        <v>0</v>
      </c>
      <c r="AK45" s="129">
        <f t="shared" si="77"/>
        <v>0</v>
      </c>
      <c r="AL45" s="134"/>
      <c r="AM45" s="132"/>
      <c r="AN45" s="132"/>
      <c r="AO45" s="132"/>
      <c r="AP45" s="132"/>
      <c r="AQ45" s="132"/>
      <c r="AR45" s="135"/>
      <c r="AS45" s="136" t="e">
        <f t="shared" si="78"/>
        <v>#DIV/0!</v>
      </c>
      <c r="AT45" s="127">
        <f t="shared" si="79"/>
        <v>0</v>
      </c>
      <c r="AU45" s="137">
        <f t="shared" si="80"/>
        <v>0</v>
      </c>
      <c r="AV45" s="129">
        <f t="shared" si="81"/>
        <v>0</v>
      </c>
      <c r="AW45" s="134"/>
      <c r="AX45" s="132"/>
      <c r="AY45" s="132"/>
      <c r="AZ45" s="132"/>
      <c r="BA45" s="132"/>
      <c r="BB45" s="132"/>
      <c r="BC45" s="135"/>
      <c r="BD45" s="136" t="e">
        <f t="shared" si="82"/>
        <v>#DIV/0!</v>
      </c>
      <c r="BE45" s="127">
        <f t="shared" si="83"/>
        <v>0</v>
      </c>
      <c r="BF45" s="137">
        <f t="shared" si="84"/>
        <v>0</v>
      </c>
      <c r="BG45" s="129">
        <f t="shared" si="85"/>
        <v>0</v>
      </c>
      <c r="BH45" s="134"/>
      <c r="BI45" s="132"/>
      <c r="BJ45" s="132"/>
      <c r="BK45" s="132"/>
      <c r="BL45" s="132"/>
      <c r="BM45" s="132"/>
      <c r="BN45" s="135"/>
      <c r="BO45" s="136" t="e">
        <f t="shared" si="62"/>
        <v>#DIV/0!</v>
      </c>
      <c r="BP45" s="127">
        <f t="shared" si="63"/>
        <v>0</v>
      </c>
      <c r="BQ45" s="137">
        <f t="shared" si="64"/>
        <v>0</v>
      </c>
      <c r="BR45" s="129">
        <f t="shared" si="65"/>
        <v>0</v>
      </c>
      <c r="BS45" s="134"/>
      <c r="BT45" s="132"/>
      <c r="BU45" s="132"/>
      <c r="BV45" s="132"/>
      <c r="BW45" s="132"/>
      <c r="BX45" s="132"/>
      <c r="BY45" s="135"/>
      <c r="BZ45" s="136" t="e">
        <f t="shared" si="50"/>
        <v>#DIV/0!</v>
      </c>
      <c r="CA45" s="127">
        <f t="shared" si="51"/>
        <v>0</v>
      </c>
      <c r="CB45" s="137">
        <f t="shared" si="52"/>
        <v>0</v>
      </c>
      <c r="CC45" s="129">
        <f t="shared" si="53"/>
        <v>0</v>
      </c>
      <c r="CD45" s="134"/>
      <c r="CE45" s="132"/>
      <c r="CF45" s="132"/>
      <c r="CG45" s="132"/>
      <c r="CH45" s="132"/>
      <c r="CI45" s="132"/>
      <c r="CJ45" s="135"/>
      <c r="CK45" s="136" t="e">
        <f t="shared" si="54"/>
        <v>#DIV/0!</v>
      </c>
      <c r="CL45" s="127">
        <f t="shared" si="55"/>
        <v>0</v>
      </c>
      <c r="CM45" s="137">
        <f t="shared" si="56"/>
        <v>0</v>
      </c>
      <c r="CN45" s="129">
        <f t="shared" si="57"/>
        <v>0</v>
      </c>
      <c r="CO45" s="134"/>
      <c r="CP45" s="132"/>
      <c r="CQ45" s="132"/>
      <c r="CR45" s="132"/>
      <c r="CS45" s="132"/>
      <c r="CT45" s="132"/>
      <c r="CU45" s="135"/>
      <c r="CV45" s="136" t="e">
        <f t="shared" si="58"/>
        <v>#DIV/0!</v>
      </c>
      <c r="CW45" s="127">
        <f t="shared" si="59"/>
        <v>0</v>
      </c>
      <c r="CX45" s="137">
        <f t="shared" si="60"/>
        <v>0</v>
      </c>
      <c r="CY45" s="129">
        <f t="shared" si="61"/>
        <v>0</v>
      </c>
      <c r="CZ45" s="167">
        <f t="shared" si="60"/>
        <v>0</v>
      </c>
      <c r="DA45" s="166">
        <f>LARGE((CY45,CN45,CC45,BR45,BG45,AV45,AK45,Z45,O45),1)</f>
        <v>0</v>
      </c>
    </row>
    <row r="46" spans="1:105" s="130" customFormat="1" ht="12.75" hidden="1" x14ac:dyDescent="0.2">
      <c r="A46" s="148">
        <v>42</v>
      </c>
      <c r="B46" s="158"/>
      <c r="C46" s="158"/>
      <c r="D46" s="133"/>
      <c r="E46" s="134"/>
      <c r="F46" s="132"/>
      <c r="G46" s="132"/>
      <c r="H46" s="132"/>
      <c r="I46" s="132"/>
      <c r="J46" s="132"/>
      <c r="K46" s="135"/>
      <c r="L46" s="136">
        <f t="shared" si="66"/>
        <v>0</v>
      </c>
      <c r="M46" s="127">
        <f t="shared" si="67"/>
        <v>0</v>
      </c>
      <c r="N46" s="128">
        <f t="shared" si="68"/>
        <v>0</v>
      </c>
      <c r="O46" s="129">
        <f t="shared" si="69"/>
        <v>0</v>
      </c>
      <c r="P46" s="134"/>
      <c r="Q46" s="132"/>
      <c r="R46" s="132"/>
      <c r="S46" s="132"/>
      <c r="T46" s="132"/>
      <c r="U46" s="132"/>
      <c r="V46" s="135"/>
      <c r="W46" s="136">
        <f t="shared" si="70"/>
        <v>0</v>
      </c>
      <c r="X46" s="127">
        <f t="shared" si="71"/>
        <v>0</v>
      </c>
      <c r="Y46" s="137">
        <f t="shared" si="72"/>
        <v>0</v>
      </c>
      <c r="Z46" s="129">
        <f t="shared" si="73"/>
        <v>0</v>
      </c>
      <c r="AA46" s="134"/>
      <c r="AB46" s="132"/>
      <c r="AC46" s="132"/>
      <c r="AD46" s="132"/>
      <c r="AE46" s="132"/>
      <c r="AF46" s="132"/>
      <c r="AG46" s="135"/>
      <c r="AH46" s="136">
        <f t="shared" si="74"/>
        <v>0</v>
      </c>
      <c r="AI46" s="127">
        <f t="shared" si="75"/>
        <v>0</v>
      </c>
      <c r="AJ46" s="137">
        <f t="shared" si="76"/>
        <v>0</v>
      </c>
      <c r="AK46" s="129">
        <f t="shared" si="77"/>
        <v>0</v>
      </c>
      <c r="AL46" s="134"/>
      <c r="AM46" s="132"/>
      <c r="AN46" s="132"/>
      <c r="AO46" s="132"/>
      <c r="AP46" s="132"/>
      <c r="AQ46" s="132"/>
      <c r="AR46" s="135"/>
      <c r="AS46" s="136" t="e">
        <f t="shared" si="78"/>
        <v>#DIV/0!</v>
      </c>
      <c r="AT46" s="127">
        <f t="shared" si="79"/>
        <v>0</v>
      </c>
      <c r="AU46" s="137">
        <f t="shared" si="80"/>
        <v>0</v>
      </c>
      <c r="AV46" s="129">
        <f t="shared" si="81"/>
        <v>0</v>
      </c>
      <c r="AW46" s="134"/>
      <c r="AX46" s="132"/>
      <c r="AY46" s="132"/>
      <c r="AZ46" s="132"/>
      <c r="BA46" s="132"/>
      <c r="BB46" s="132"/>
      <c r="BC46" s="135"/>
      <c r="BD46" s="136" t="e">
        <f t="shared" si="82"/>
        <v>#DIV/0!</v>
      </c>
      <c r="BE46" s="127">
        <f t="shared" si="83"/>
        <v>0</v>
      </c>
      <c r="BF46" s="137">
        <f t="shared" si="84"/>
        <v>0</v>
      </c>
      <c r="BG46" s="129">
        <f t="shared" si="85"/>
        <v>0</v>
      </c>
      <c r="BH46" s="134"/>
      <c r="BI46" s="132"/>
      <c r="BJ46" s="132"/>
      <c r="BK46" s="132"/>
      <c r="BL46" s="132"/>
      <c r="BM46" s="132"/>
      <c r="BN46" s="135"/>
      <c r="BO46" s="136" t="e">
        <f t="shared" si="62"/>
        <v>#DIV/0!</v>
      </c>
      <c r="BP46" s="127">
        <f t="shared" si="63"/>
        <v>0</v>
      </c>
      <c r="BQ46" s="137">
        <f t="shared" si="64"/>
        <v>0</v>
      </c>
      <c r="BR46" s="129">
        <f t="shared" si="65"/>
        <v>0</v>
      </c>
      <c r="BS46" s="134"/>
      <c r="BT46" s="132"/>
      <c r="BU46" s="132"/>
      <c r="BV46" s="132"/>
      <c r="BW46" s="132"/>
      <c r="BX46" s="132"/>
      <c r="BY46" s="135"/>
      <c r="BZ46" s="136" t="e">
        <f t="shared" si="50"/>
        <v>#DIV/0!</v>
      </c>
      <c r="CA46" s="127">
        <f t="shared" si="51"/>
        <v>0</v>
      </c>
      <c r="CB46" s="137">
        <f t="shared" si="52"/>
        <v>0</v>
      </c>
      <c r="CC46" s="129">
        <f t="shared" si="53"/>
        <v>0</v>
      </c>
      <c r="CD46" s="134"/>
      <c r="CE46" s="132"/>
      <c r="CF46" s="132"/>
      <c r="CG46" s="132"/>
      <c r="CH46" s="132"/>
      <c r="CI46" s="132"/>
      <c r="CJ46" s="135"/>
      <c r="CK46" s="136" t="e">
        <f t="shared" si="54"/>
        <v>#DIV/0!</v>
      </c>
      <c r="CL46" s="127">
        <f t="shared" si="55"/>
        <v>0</v>
      </c>
      <c r="CM46" s="137">
        <f t="shared" si="56"/>
        <v>0</v>
      </c>
      <c r="CN46" s="129">
        <f t="shared" si="57"/>
        <v>0</v>
      </c>
      <c r="CO46" s="134"/>
      <c r="CP46" s="132"/>
      <c r="CQ46" s="132"/>
      <c r="CR46" s="132"/>
      <c r="CS46" s="132"/>
      <c r="CT46" s="132"/>
      <c r="CU46" s="135"/>
      <c r="CV46" s="136" t="e">
        <f t="shared" si="58"/>
        <v>#DIV/0!</v>
      </c>
      <c r="CW46" s="127">
        <f t="shared" si="59"/>
        <v>0</v>
      </c>
      <c r="CX46" s="137">
        <f t="shared" si="60"/>
        <v>0</v>
      </c>
      <c r="CY46" s="129">
        <f t="shared" si="61"/>
        <v>0</v>
      </c>
      <c r="CZ46" s="167">
        <f t="shared" si="60"/>
        <v>0</v>
      </c>
      <c r="DA46" s="166">
        <f>LARGE((CY46,CN46,CC46,BR46,BG46,AV46,AK46,Z46,O46),1)</f>
        <v>0</v>
      </c>
    </row>
    <row r="47" spans="1:105" s="130" customFormat="1" ht="12.75" hidden="1" x14ac:dyDescent="0.2">
      <c r="A47" s="148">
        <v>43</v>
      </c>
      <c r="B47" s="158"/>
      <c r="C47" s="158"/>
      <c r="D47" s="133"/>
      <c r="E47" s="134"/>
      <c r="F47" s="132"/>
      <c r="G47" s="132"/>
      <c r="H47" s="132"/>
      <c r="I47" s="132"/>
      <c r="J47" s="132"/>
      <c r="K47" s="135"/>
      <c r="L47" s="136">
        <f t="shared" si="66"/>
        <v>0</v>
      </c>
      <c r="M47" s="127">
        <f t="shared" si="67"/>
        <v>0</v>
      </c>
      <c r="N47" s="128">
        <f t="shared" si="68"/>
        <v>0</v>
      </c>
      <c r="O47" s="129">
        <f t="shared" si="69"/>
        <v>0</v>
      </c>
      <c r="P47" s="134"/>
      <c r="Q47" s="132"/>
      <c r="R47" s="132"/>
      <c r="S47" s="132"/>
      <c r="T47" s="132"/>
      <c r="U47" s="132"/>
      <c r="V47" s="135"/>
      <c r="W47" s="136">
        <f t="shared" si="70"/>
        <v>0</v>
      </c>
      <c r="X47" s="127">
        <f t="shared" si="71"/>
        <v>0</v>
      </c>
      <c r="Y47" s="137">
        <f t="shared" si="72"/>
        <v>0</v>
      </c>
      <c r="Z47" s="129">
        <f t="shared" si="73"/>
        <v>0</v>
      </c>
      <c r="AA47" s="134"/>
      <c r="AB47" s="132"/>
      <c r="AC47" s="132"/>
      <c r="AD47" s="132"/>
      <c r="AE47" s="132"/>
      <c r="AF47" s="132"/>
      <c r="AG47" s="135"/>
      <c r="AH47" s="136">
        <f t="shared" si="74"/>
        <v>0</v>
      </c>
      <c r="AI47" s="127">
        <f t="shared" si="75"/>
        <v>0</v>
      </c>
      <c r="AJ47" s="137">
        <f t="shared" si="76"/>
        <v>0</v>
      </c>
      <c r="AK47" s="129">
        <f t="shared" si="77"/>
        <v>0</v>
      </c>
      <c r="AL47" s="134"/>
      <c r="AM47" s="132"/>
      <c r="AN47" s="132"/>
      <c r="AO47" s="132"/>
      <c r="AP47" s="132"/>
      <c r="AQ47" s="132"/>
      <c r="AR47" s="135"/>
      <c r="AS47" s="136" t="e">
        <f t="shared" si="78"/>
        <v>#DIV/0!</v>
      </c>
      <c r="AT47" s="127">
        <f t="shared" si="79"/>
        <v>0</v>
      </c>
      <c r="AU47" s="137">
        <f t="shared" si="80"/>
        <v>0</v>
      </c>
      <c r="AV47" s="129">
        <f t="shared" si="81"/>
        <v>0</v>
      </c>
      <c r="AW47" s="134"/>
      <c r="AX47" s="132"/>
      <c r="AY47" s="132"/>
      <c r="AZ47" s="132"/>
      <c r="BA47" s="132"/>
      <c r="BB47" s="132"/>
      <c r="BC47" s="135"/>
      <c r="BD47" s="136" t="e">
        <f t="shared" si="82"/>
        <v>#DIV/0!</v>
      </c>
      <c r="BE47" s="127">
        <f t="shared" si="83"/>
        <v>0</v>
      </c>
      <c r="BF47" s="137">
        <f t="shared" si="84"/>
        <v>0</v>
      </c>
      <c r="BG47" s="129">
        <f t="shared" si="85"/>
        <v>0</v>
      </c>
      <c r="BH47" s="134"/>
      <c r="BI47" s="132"/>
      <c r="BJ47" s="132"/>
      <c r="BK47" s="132"/>
      <c r="BL47" s="132"/>
      <c r="BM47" s="132"/>
      <c r="BN47" s="135"/>
      <c r="BO47" s="136" t="e">
        <f t="shared" si="62"/>
        <v>#DIV/0!</v>
      </c>
      <c r="BP47" s="127">
        <f t="shared" si="63"/>
        <v>0</v>
      </c>
      <c r="BQ47" s="137">
        <f t="shared" si="64"/>
        <v>0</v>
      </c>
      <c r="BR47" s="129">
        <f t="shared" si="65"/>
        <v>0</v>
      </c>
      <c r="BS47" s="134"/>
      <c r="BT47" s="132"/>
      <c r="BU47" s="132"/>
      <c r="BV47" s="132"/>
      <c r="BW47" s="132"/>
      <c r="BX47" s="132"/>
      <c r="BY47" s="135"/>
      <c r="BZ47" s="136" t="e">
        <f t="shared" si="50"/>
        <v>#DIV/0!</v>
      </c>
      <c r="CA47" s="127">
        <f t="shared" si="51"/>
        <v>0</v>
      </c>
      <c r="CB47" s="137">
        <f t="shared" si="52"/>
        <v>0</v>
      </c>
      <c r="CC47" s="129">
        <f t="shared" si="53"/>
        <v>0</v>
      </c>
      <c r="CD47" s="134"/>
      <c r="CE47" s="132"/>
      <c r="CF47" s="132"/>
      <c r="CG47" s="132"/>
      <c r="CH47" s="132"/>
      <c r="CI47" s="132"/>
      <c r="CJ47" s="135"/>
      <c r="CK47" s="136" t="e">
        <f t="shared" si="54"/>
        <v>#DIV/0!</v>
      </c>
      <c r="CL47" s="127">
        <f t="shared" si="55"/>
        <v>0</v>
      </c>
      <c r="CM47" s="137">
        <f t="shared" si="56"/>
        <v>0</v>
      </c>
      <c r="CN47" s="129">
        <f t="shared" si="57"/>
        <v>0</v>
      </c>
      <c r="CO47" s="134"/>
      <c r="CP47" s="132"/>
      <c r="CQ47" s="132"/>
      <c r="CR47" s="132"/>
      <c r="CS47" s="132"/>
      <c r="CT47" s="132"/>
      <c r="CU47" s="135"/>
      <c r="CV47" s="136" t="e">
        <f t="shared" si="58"/>
        <v>#DIV/0!</v>
      </c>
      <c r="CW47" s="127">
        <f t="shared" si="59"/>
        <v>0</v>
      </c>
      <c r="CX47" s="137">
        <f t="shared" si="60"/>
        <v>0</v>
      </c>
      <c r="CY47" s="129">
        <f t="shared" si="61"/>
        <v>0</v>
      </c>
      <c r="CZ47" s="167">
        <f t="shared" si="60"/>
        <v>0</v>
      </c>
      <c r="DA47" s="166">
        <f>LARGE((CY47,CN47,CC47,BR47,BG47,AV47,AK47,Z47,O47),1)</f>
        <v>0</v>
      </c>
    </row>
    <row r="48" spans="1:105" s="130" customFormat="1" ht="12.75" hidden="1" x14ac:dyDescent="0.2">
      <c r="A48" s="148">
        <v>44</v>
      </c>
      <c r="B48" s="158"/>
      <c r="C48" s="158"/>
      <c r="D48" s="133"/>
      <c r="E48" s="134"/>
      <c r="F48" s="132"/>
      <c r="G48" s="132"/>
      <c r="H48" s="132"/>
      <c r="I48" s="132"/>
      <c r="J48" s="132"/>
      <c r="K48" s="135"/>
      <c r="L48" s="136">
        <f t="shared" si="66"/>
        <v>0</v>
      </c>
      <c r="M48" s="127">
        <f t="shared" si="67"/>
        <v>0</v>
      </c>
      <c r="N48" s="128">
        <f t="shared" si="68"/>
        <v>0</v>
      </c>
      <c r="O48" s="129">
        <f t="shared" si="69"/>
        <v>0</v>
      </c>
      <c r="P48" s="134"/>
      <c r="Q48" s="132"/>
      <c r="R48" s="132"/>
      <c r="S48" s="132"/>
      <c r="T48" s="132"/>
      <c r="U48" s="132"/>
      <c r="V48" s="135"/>
      <c r="W48" s="136">
        <f t="shared" si="70"/>
        <v>0</v>
      </c>
      <c r="X48" s="127">
        <f t="shared" si="71"/>
        <v>0</v>
      </c>
      <c r="Y48" s="137">
        <f t="shared" si="72"/>
        <v>0</v>
      </c>
      <c r="Z48" s="129">
        <f t="shared" si="73"/>
        <v>0</v>
      </c>
      <c r="AA48" s="134"/>
      <c r="AB48" s="132"/>
      <c r="AC48" s="132"/>
      <c r="AD48" s="132"/>
      <c r="AE48" s="132"/>
      <c r="AF48" s="132"/>
      <c r="AG48" s="135"/>
      <c r="AH48" s="136">
        <f t="shared" si="74"/>
        <v>0</v>
      </c>
      <c r="AI48" s="127">
        <f t="shared" si="75"/>
        <v>0</v>
      </c>
      <c r="AJ48" s="137">
        <f t="shared" si="76"/>
        <v>0</v>
      </c>
      <c r="AK48" s="129">
        <f t="shared" si="77"/>
        <v>0</v>
      </c>
      <c r="AL48" s="134"/>
      <c r="AM48" s="132"/>
      <c r="AN48" s="132"/>
      <c r="AO48" s="132"/>
      <c r="AP48" s="132"/>
      <c r="AQ48" s="132"/>
      <c r="AR48" s="135"/>
      <c r="AS48" s="136" t="e">
        <f t="shared" si="78"/>
        <v>#DIV/0!</v>
      </c>
      <c r="AT48" s="127">
        <f t="shared" si="79"/>
        <v>0</v>
      </c>
      <c r="AU48" s="137">
        <f t="shared" si="80"/>
        <v>0</v>
      </c>
      <c r="AV48" s="129">
        <f t="shared" si="81"/>
        <v>0</v>
      </c>
      <c r="AW48" s="134"/>
      <c r="AX48" s="132"/>
      <c r="AY48" s="132"/>
      <c r="AZ48" s="132"/>
      <c r="BA48" s="132"/>
      <c r="BB48" s="132"/>
      <c r="BC48" s="135"/>
      <c r="BD48" s="136" t="e">
        <f t="shared" si="82"/>
        <v>#DIV/0!</v>
      </c>
      <c r="BE48" s="127">
        <f t="shared" si="83"/>
        <v>0</v>
      </c>
      <c r="BF48" s="137">
        <f t="shared" si="84"/>
        <v>0</v>
      </c>
      <c r="BG48" s="129">
        <f t="shared" si="85"/>
        <v>0</v>
      </c>
      <c r="BH48" s="134"/>
      <c r="BI48" s="132"/>
      <c r="BJ48" s="132"/>
      <c r="BK48" s="132"/>
      <c r="BL48" s="132"/>
      <c r="BM48" s="132"/>
      <c r="BN48" s="135"/>
      <c r="BO48" s="136" t="e">
        <f t="shared" si="62"/>
        <v>#DIV/0!</v>
      </c>
      <c r="BP48" s="127">
        <f t="shared" si="63"/>
        <v>0</v>
      </c>
      <c r="BQ48" s="137">
        <f t="shared" si="64"/>
        <v>0</v>
      </c>
      <c r="BR48" s="129">
        <f t="shared" si="65"/>
        <v>0</v>
      </c>
      <c r="BS48" s="134"/>
      <c r="BT48" s="132"/>
      <c r="BU48" s="132"/>
      <c r="BV48" s="132"/>
      <c r="BW48" s="132"/>
      <c r="BX48" s="132"/>
      <c r="BY48" s="135"/>
      <c r="BZ48" s="136" t="e">
        <f t="shared" si="50"/>
        <v>#DIV/0!</v>
      </c>
      <c r="CA48" s="127">
        <f t="shared" si="51"/>
        <v>0</v>
      </c>
      <c r="CB48" s="137">
        <f t="shared" si="52"/>
        <v>0</v>
      </c>
      <c r="CC48" s="129">
        <f t="shared" si="53"/>
        <v>0</v>
      </c>
      <c r="CD48" s="134"/>
      <c r="CE48" s="132"/>
      <c r="CF48" s="132"/>
      <c r="CG48" s="132"/>
      <c r="CH48" s="132"/>
      <c r="CI48" s="132"/>
      <c r="CJ48" s="135"/>
      <c r="CK48" s="136" t="e">
        <f t="shared" si="54"/>
        <v>#DIV/0!</v>
      </c>
      <c r="CL48" s="127">
        <f t="shared" si="55"/>
        <v>0</v>
      </c>
      <c r="CM48" s="137">
        <f t="shared" si="56"/>
        <v>0</v>
      </c>
      <c r="CN48" s="129">
        <f t="shared" si="57"/>
        <v>0</v>
      </c>
      <c r="CO48" s="134"/>
      <c r="CP48" s="132"/>
      <c r="CQ48" s="132"/>
      <c r="CR48" s="132"/>
      <c r="CS48" s="132"/>
      <c r="CT48" s="132"/>
      <c r="CU48" s="135"/>
      <c r="CV48" s="136" t="e">
        <f t="shared" si="58"/>
        <v>#DIV/0!</v>
      </c>
      <c r="CW48" s="127">
        <f t="shared" si="59"/>
        <v>0</v>
      </c>
      <c r="CX48" s="137">
        <f t="shared" si="60"/>
        <v>0</v>
      </c>
      <c r="CY48" s="129">
        <f t="shared" si="61"/>
        <v>0</v>
      </c>
      <c r="CZ48" s="167">
        <f t="shared" si="60"/>
        <v>0</v>
      </c>
      <c r="DA48" s="166">
        <f>LARGE((CY48,CN48,CC48,BR48,BG48,AV48,AK48,Z48,O48),1)</f>
        <v>0</v>
      </c>
    </row>
    <row r="49" spans="1:105" s="130" customFormat="1" ht="12.75" hidden="1" x14ac:dyDescent="0.2">
      <c r="A49" s="148">
        <v>45</v>
      </c>
      <c r="B49" s="158"/>
      <c r="C49" s="158"/>
      <c r="D49" s="133"/>
      <c r="E49" s="134"/>
      <c r="F49" s="132"/>
      <c r="G49" s="132"/>
      <c r="H49" s="132"/>
      <c r="I49" s="132"/>
      <c r="J49" s="132"/>
      <c r="K49" s="135"/>
      <c r="L49" s="136">
        <f t="shared" si="66"/>
        <v>0</v>
      </c>
      <c r="M49" s="127">
        <f t="shared" si="67"/>
        <v>0</v>
      </c>
      <c r="N49" s="128">
        <f t="shared" si="68"/>
        <v>0</v>
      </c>
      <c r="O49" s="129">
        <f t="shared" si="69"/>
        <v>0</v>
      </c>
      <c r="P49" s="134"/>
      <c r="Q49" s="132"/>
      <c r="R49" s="132"/>
      <c r="S49" s="132"/>
      <c r="T49" s="132"/>
      <c r="U49" s="132"/>
      <c r="V49" s="135"/>
      <c r="W49" s="136">
        <f t="shared" si="70"/>
        <v>0</v>
      </c>
      <c r="X49" s="127">
        <f t="shared" si="71"/>
        <v>0</v>
      </c>
      <c r="Y49" s="137">
        <f t="shared" si="72"/>
        <v>0</v>
      </c>
      <c r="Z49" s="129">
        <f t="shared" si="73"/>
        <v>0</v>
      </c>
      <c r="AA49" s="134"/>
      <c r="AB49" s="132"/>
      <c r="AC49" s="132"/>
      <c r="AD49" s="132"/>
      <c r="AE49" s="132"/>
      <c r="AF49" s="132"/>
      <c r="AG49" s="135"/>
      <c r="AH49" s="136">
        <f t="shared" si="74"/>
        <v>0</v>
      </c>
      <c r="AI49" s="127">
        <f t="shared" si="75"/>
        <v>0</v>
      </c>
      <c r="AJ49" s="137">
        <f t="shared" si="76"/>
        <v>0</v>
      </c>
      <c r="AK49" s="129">
        <f t="shared" si="77"/>
        <v>0</v>
      </c>
      <c r="AL49" s="134"/>
      <c r="AM49" s="132"/>
      <c r="AN49" s="132"/>
      <c r="AO49" s="132"/>
      <c r="AP49" s="132"/>
      <c r="AQ49" s="132"/>
      <c r="AR49" s="135"/>
      <c r="AS49" s="136" t="e">
        <f t="shared" si="78"/>
        <v>#DIV/0!</v>
      </c>
      <c r="AT49" s="127">
        <f t="shared" si="79"/>
        <v>0</v>
      </c>
      <c r="AU49" s="137">
        <f t="shared" si="80"/>
        <v>0</v>
      </c>
      <c r="AV49" s="129">
        <f t="shared" si="81"/>
        <v>0</v>
      </c>
      <c r="AW49" s="134"/>
      <c r="AX49" s="132"/>
      <c r="AY49" s="132"/>
      <c r="AZ49" s="132"/>
      <c r="BA49" s="132"/>
      <c r="BB49" s="132"/>
      <c r="BC49" s="135"/>
      <c r="BD49" s="136" t="e">
        <f t="shared" si="82"/>
        <v>#DIV/0!</v>
      </c>
      <c r="BE49" s="127">
        <f t="shared" si="83"/>
        <v>0</v>
      </c>
      <c r="BF49" s="137">
        <f t="shared" si="84"/>
        <v>0</v>
      </c>
      <c r="BG49" s="129">
        <f t="shared" si="85"/>
        <v>0</v>
      </c>
      <c r="BH49" s="134"/>
      <c r="BI49" s="132"/>
      <c r="BJ49" s="132"/>
      <c r="BK49" s="132"/>
      <c r="BL49" s="132"/>
      <c r="BM49" s="132"/>
      <c r="BN49" s="135"/>
      <c r="BO49" s="136" t="e">
        <f t="shared" si="62"/>
        <v>#DIV/0!</v>
      </c>
      <c r="BP49" s="127">
        <f t="shared" si="63"/>
        <v>0</v>
      </c>
      <c r="BQ49" s="137">
        <f t="shared" si="64"/>
        <v>0</v>
      </c>
      <c r="BR49" s="129">
        <f t="shared" si="65"/>
        <v>0</v>
      </c>
      <c r="BS49" s="134"/>
      <c r="BT49" s="132"/>
      <c r="BU49" s="132"/>
      <c r="BV49" s="132"/>
      <c r="BW49" s="132"/>
      <c r="BX49" s="132"/>
      <c r="BY49" s="135"/>
      <c r="BZ49" s="136" t="e">
        <f t="shared" si="50"/>
        <v>#DIV/0!</v>
      </c>
      <c r="CA49" s="127">
        <f t="shared" si="51"/>
        <v>0</v>
      </c>
      <c r="CB49" s="137">
        <f t="shared" si="52"/>
        <v>0</v>
      </c>
      <c r="CC49" s="129">
        <f t="shared" si="53"/>
        <v>0</v>
      </c>
      <c r="CD49" s="134"/>
      <c r="CE49" s="132"/>
      <c r="CF49" s="132"/>
      <c r="CG49" s="132"/>
      <c r="CH49" s="132"/>
      <c r="CI49" s="132"/>
      <c r="CJ49" s="135"/>
      <c r="CK49" s="136" t="e">
        <f t="shared" si="54"/>
        <v>#DIV/0!</v>
      </c>
      <c r="CL49" s="127">
        <f t="shared" si="55"/>
        <v>0</v>
      </c>
      <c r="CM49" s="137">
        <f t="shared" si="56"/>
        <v>0</v>
      </c>
      <c r="CN49" s="129">
        <f t="shared" si="57"/>
        <v>0</v>
      </c>
      <c r="CO49" s="134"/>
      <c r="CP49" s="132"/>
      <c r="CQ49" s="132"/>
      <c r="CR49" s="132"/>
      <c r="CS49" s="132"/>
      <c r="CT49" s="132"/>
      <c r="CU49" s="135"/>
      <c r="CV49" s="136" t="e">
        <f t="shared" si="58"/>
        <v>#DIV/0!</v>
      </c>
      <c r="CW49" s="127">
        <f t="shared" si="59"/>
        <v>0</v>
      </c>
      <c r="CX49" s="137">
        <f t="shared" si="60"/>
        <v>0</v>
      </c>
      <c r="CY49" s="129">
        <f t="shared" si="61"/>
        <v>0</v>
      </c>
      <c r="CZ49" s="167">
        <f t="shared" si="60"/>
        <v>0</v>
      </c>
      <c r="DA49" s="166">
        <f>LARGE((CY49,CN49,CC49,BR49,BG49,AV49,AK49,Z49,O49),1)</f>
        <v>0</v>
      </c>
    </row>
    <row r="50" spans="1:105" s="130" customFormat="1" ht="12.75" hidden="1" x14ac:dyDescent="0.2">
      <c r="A50" s="148">
        <v>46</v>
      </c>
      <c r="B50" s="158"/>
      <c r="C50" s="158"/>
      <c r="D50" s="133"/>
      <c r="E50" s="134"/>
      <c r="F50" s="132"/>
      <c r="G50" s="132"/>
      <c r="H50" s="132"/>
      <c r="I50" s="132"/>
      <c r="J50" s="132"/>
      <c r="K50" s="135"/>
      <c r="L50" s="136">
        <f t="shared" si="66"/>
        <v>0</v>
      </c>
      <c r="M50" s="127">
        <f t="shared" si="67"/>
        <v>0</v>
      </c>
      <c r="N50" s="128">
        <f t="shared" si="68"/>
        <v>0</v>
      </c>
      <c r="O50" s="129">
        <f t="shared" si="69"/>
        <v>0</v>
      </c>
      <c r="P50" s="134"/>
      <c r="Q50" s="132"/>
      <c r="R50" s="132"/>
      <c r="S50" s="132"/>
      <c r="T50" s="132"/>
      <c r="U50" s="132"/>
      <c r="V50" s="135"/>
      <c r="W50" s="136">
        <f t="shared" si="70"/>
        <v>0</v>
      </c>
      <c r="X50" s="127">
        <f t="shared" si="71"/>
        <v>0</v>
      </c>
      <c r="Y50" s="137">
        <f t="shared" si="72"/>
        <v>0</v>
      </c>
      <c r="Z50" s="129">
        <f t="shared" si="73"/>
        <v>0</v>
      </c>
      <c r="AA50" s="134"/>
      <c r="AB50" s="132"/>
      <c r="AC50" s="132"/>
      <c r="AD50" s="132"/>
      <c r="AE50" s="132"/>
      <c r="AF50" s="132"/>
      <c r="AG50" s="135"/>
      <c r="AH50" s="136">
        <f t="shared" si="74"/>
        <v>0</v>
      </c>
      <c r="AI50" s="127">
        <f t="shared" si="75"/>
        <v>0</v>
      </c>
      <c r="AJ50" s="137">
        <f t="shared" si="76"/>
        <v>0</v>
      </c>
      <c r="AK50" s="129">
        <f t="shared" si="77"/>
        <v>0</v>
      </c>
      <c r="AL50" s="134"/>
      <c r="AM50" s="132"/>
      <c r="AN50" s="132"/>
      <c r="AO50" s="132"/>
      <c r="AP50" s="132"/>
      <c r="AQ50" s="132"/>
      <c r="AR50" s="135"/>
      <c r="AS50" s="136" t="e">
        <f t="shared" si="78"/>
        <v>#DIV/0!</v>
      </c>
      <c r="AT50" s="127">
        <f t="shared" si="79"/>
        <v>0</v>
      </c>
      <c r="AU50" s="137">
        <f t="shared" si="80"/>
        <v>0</v>
      </c>
      <c r="AV50" s="129">
        <f t="shared" si="81"/>
        <v>0</v>
      </c>
      <c r="AW50" s="134"/>
      <c r="AX50" s="132"/>
      <c r="AY50" s="132"/>
      <c r="AZ50" s="132"/>
      <c r="BA50" s="132"/>
      <c r="BB50" s="132"/>
      <c r="BC50" s="135"/>
      <c r="BD50" s="136" t="e">
        <f t="shared" si="82"/>
        <v>#DIV/0!</v>
      </c>
      <c r="BE50" s="127">
        <f t="shared" si="83"/>
        <v>0</v>
      </c>
      <c r="BF50" s="137">
        <f t="shared" si="84"/>
        <v>0</v>
      </c>
      <c r="BG50" s="129">
        <f t="shared" si="85"/>
        <v>0</v>
      </c>
      <c r="BH50" s="134"/>
      <c r="BI50" s="132"/>
      <c r="BJ50" s="132"/>
      <c r="BK50" s="132"/>
      <c r="BL50" s="132"/>
      <c r="BM50" s="132"/>
      <c r="BN50" s="135"/>
      <c r="BO50" s="136" t="e">
        <f t="shared" si="62"/>
        <v>#DIV/0!</v>
      </c>
      <c r="BP50" s="127">
        <f t="shared" si="63"/>
        <v>0</v>
      </c>
      <c r="BQ50" s="137">
        <f t="shared" si="64"/>
        <v>0</v>
      </c>
      <c r="BR50" s="129">
        <f t="shared" si="65"/>
        <v>0</v>
      </c>
      <c r="BS50" s="134"/>
      <c r="BT50" s="132"/>
      <c r="BU50" s="132"/>
      <c r="BV50" s="132"/>
      <c r="BW50" s="132"/>
      <c r="BX50" s="132"/>
      <c r="BY50" s="135"/>
      <c r="BZ50" s="136" t="e">
        <f t="shared" si="50"/>
        <v>#DIV/0!</v>
      </c>
      <c r="CA50" s="127">
        <f t="shared" si="51"/>
        <v>0</v>
      </c>
      <c r="CB50" s="137">
        <f t="shared" si="52"/>
        <v>0</v>
      </c>
      <c r="CC50" s="129">
        <f t="shared" si="53"/>
        <v>0</v>
      </c>
      <c r="CD50" s="134"/>
      <c r="CE50" s="132"/>
      <c r="CF50" s="132"/>
      <c r="CG50" s="132"/>
      <c r="CH50" s="132"/>
      <c r="CI50" s="132"/>
      <c r="CJ50" s="135"/>
      <c r="CK50" s="136" t="e">
        <f t="shared" si="54"/>
        <v>#DIV/0!</v>
      </c>
      <c r="CL50" s="127">
        <f t="shared" si="55"/>
        <v>0</v>
      </c>
      <c r="CM50" s="137">
        <f t="shared" si="56"/>
        <v>0</v>
      </c>
      <c r="CN50" s="129">
        <f t="shared" si="57"/>
        <v>0</v>
      </c>
      <c r="CO50" s="134"/>
      <c r="CP50" s="132"/>
      <c r="CQ50" s="132"/>
      <c r="CR50" s="132"/>
      <c r="CS50" s="132"/>
      <c r="CT50" s="132"/>
      <c r="CU50" s="135"/>
      <c r="CV50" s="136" t="e">
        <f t="shared" si="58"/>
        <v>#DIV/0!</v>
      </c>
      <c r="CW50" s="127">
        <f t="shared" si="59"/>
        <v>0</v>
      </c>
      <c r="CX50" s="137">
        <f t="shared" si="60"/>
        <v>0</v>
      </c>
      <c r="CY50" s="129">
        <f t="shared" si="61"/>
        <v>0</v>
      </c>
      <c r="CZ50" s="167">
        <f t="shared" si="60"/>
        <v>0</v>
      </c>
      <c r="DA50" s="166">
        <f>LARGE((CY50,CN50,CC50,BR50,BG50,AV50,AK50,Z50,O50),1)</f>
        <v>0</v>
      </c>
    </row>
    <row r="51" spans="1:105" s="130" customFormat="1" ht="12.75" hidden="1" x14ac:dyDescent="0.2">
      <c r="A51" s="148">
        <v>47</v>
      </c>
      <c r="B51" s="158"/>
      <c r="C51" s="158"/>
      <c r="D51" s="133"/>
      <c r="E51" s="134"/>
      <c r="F51" s="132"/>
      <c r="G51" s="132"/>
      <c r="H51" s="132"/>
      <c r="I51" s="132"/>
      <c r="J51" s="132"/>
      <c r="K51" s="135"/>
      <c r="L51" s="136">
        <f t="shared" si="66"/>
        <v>0</v>
      </c>
      <c r="M51" s="127">
        <f t="shared" si="67"/>
        <v>0</v>
      </c>
      <c r="N51" s="128">
        <f t="shared" si="68"/>
        <v>0</v>
      </c>
      <c r="O51" s="129">
        <f t="shared" si="69"/>
        <v>0</v>
      </c>
      <c r="P51" s="134"/>
      <c r="Q51" s="132"/>
      <c r="R51" s="132"/>
      <c r="S51" s="132"/>
      <c r="T51" s="132"/>
      <c r="U51" s="132"/>
      <c r="V51" s="135"/>
      <c r="W51" s="136">
        <f t="shared" si="70"/>
        <v>0</v>
      </c>
      <c r="X51" s="127">
        <f t="shared" si="71"/>
        <v>0</v>
      </c>
      <c r="Y51" s="137">
        <f t="shared" si="72"/>
        <v>0</v>
      </c>
      <c r="Z51" s="129">
        <f t="shared" si="73"/>
        <v>0</v>
      </c>
      <c r="AA51" s="134"/>
      <c r="AB51" s="132"/>
      <c r="AC51" s="132"/>
      <c r="AD51" s="132"/>
      <c r="AE51" s="132"/>
      <c r="AF51" s="132"/>
      <c r="AG51" s="135"/>
      <c r="AH51" s="136">
        <f t="shared" si="74"/>
        <v>0</v>
      </c>
      <c r="AI51" s="127">
        <f t="shared" si="75"/>
        <v>0</v>
      </c>
      <c r="AJ51" s="137">
        <f t="shared" si="76"/>
        <v>0</v>
      </c>
      <c r="AK51" s="129">
        <f t="shared" si="77"/>
        <v>0</v>
      </c>
      <c r="AL51" s="134"/>
      <c r="AM51" s="132"/>
      <c r="AN51" s="132"/>
      <c r="AO51" s="132"/>
      <c r="AP51" s="132"/>
      <c r="AQ51" s="132"/>
      <c r="AR51" s="135"/>
      <c r="AS51" s="136" t="e">
        <f t="shared" si="78"/>
        <v>#DIV/0!</v>
      </c>
      <c r="AT51" s="127">
        <f t="shared" si="79"/>
        <v>0</v>
      </c>
      <c r="AU51" s="137">
        <f t="shared" si="80"/>
        <v>0</v>
      </c>
      <c r="AV51" s="129">
        <f t="shared" si="81"/>
        <v>0</v>
      </c>
      <c r="AW51" s="134"/>
      <c r="AX51" s="132"/>
      <c r="AY51" s="132"/>
      <c r="AZ51" s="132"/>
      <c r="BA51" s="132"/>
      <c r="BB51" s="132"/>
      <c r="BC51" s="135"/>
      <c r="BD51" s="136" t="e">
        <f t="shared" si="82"/>
        <v>#DIV/0!</v>
      </c>
      <c r="BE51" s="127">
        <f t="shared" si="83"/>
        <v>0</v>
      </c>
      <c r="BF51" s="137">
        <f t="shared" si="84"/>
        <v>0</v>
      </c>
      <c r="BG51" s="129">
        <f t="shared" si="85"/>
        <v>0</v>
      </c>
      <c r="BH51" s="134"/>
      <c r="BI51" s="132"/>
      <c r="BJ51" s="132"/>
      <c r="BK51" s="132"/>
      <c r="BL51" s="132"/>
      <c r="BM51" s="132"/>
      <c r="BN51" s="135"/>
      <c r="BO51" s="136" t="e">
        <f t="shared" si="62"/>
        <v>#DIV/0!</v>
      </c>
      <c r="BP51" s="127">
        <f t="shared" si="63"/>
        <v>0</v>
      </c>
      <c r="BQ51" s="137">
        <f t="shared" si="64"/>
        <v>0</v>
      </c>
      <c r="BR51" s="129">
        <f t="shared" si="65"/>
        <v>0</v>
      </c>
      <c r="BS51" s="134"/>
      <c r="BT51" s="132"/>
      <c r="BU51" s="132"/>
      <c r="BV51" s="132"/>
      <c r="BW51" s="132"/>
      <c r="BX51" s="132"/>
      <c r="BY51" s="135"/>
      <c r="BZ51" s="136" t="e">
        <f t="shared" si="50"/>
        <v>#DIV/0!</v>
      </c>
      <c r="CA51" s="127">
        <f t="shared" si="51"/>
        <v>0</v>
      </c>
      <c r="CB51" s="137">
        <f t="shared" si="52"/>
        <v>0</v>
      </c>
      <c r="CC51" s="129">
        <f t="shared" si="53"/>
        <v>0</v>
      </c>
      <c r="CD51" s="134"/>
      <c r="CE51" s="132"/>
      <c r="CF51" s="132"/>
      <c r="CG51" s="132"/>
      <c r="CH51" s="132"/>
      <c r="CI51" s="132"/>
      <c r="CJ51" s="135"/>
      <c r="CK51" s="136" t="e">
        <f t="shared" si="54"/>
        <v>#DIV/0!</v>
      </c>
      <c r="CL51" s="127">
        <f t="shared" si="55"/>
        <v>0</v>
      </c>
      <c r="CM51" s="137">
        <f t="shared" si="56"/>
        <v>0</v>
      </c>
      <c r="CN51" s="129">
        <f t="shared" si="57"/>
        <v>0</v>
      </c>
      <c r="CO51" s="134"/>
      <c r="CP51" s="132"/>
      <c r="CQ51" s="132"/>
      <c r="CR51" s="132"/>
      <c r="CS51" s="132"/>
      <c r="CT51" s="132"/>
      <c r="CU51" s="135"/>
      <c r="CV51" s="136" t="e">
        <f t="shared" si="58"/>
        <v>#DIV/0!</v>
      </c>
      <c r="CW51" s="127">
        <f t="shared" si="59"/>
        <v>0</v>
      </c>
      <c r="CX51" s="137">
        <f t="shared" si="60"/>
        <v>0</v>
      </c>
      <c r="CY51" s="129">
        <f t="shared" si="61"/>
        <v>0</v>
      </c>
      <c r="CZ51" s="167">
        <f t="shared" si="60"/>
        <v>0</v>
      </c>
      <c r="DA51" s="166">
        <f>LARGE((CY51,CN51,CC51,BR51,BG51,AV51,AK51,Z51,O51),1)</f>
        <v>0</v>
      </c>
    </row>
    <row r="52" spans="1:105" s="130" customFormat="1" ht="12.75" hidden="1" x14ac:dyDescent="0.2">
      <c r="A52" s="148">
        <v>48</v>
      </c>
      <c r="B52" s="158"/>
      <c r="C52" s="158"/>
      <c r="D52" s="133"/>
      <c r="E52" s="134"/>
      <c r="F52" s="132"/>
      <c r="G52" s="132"/>
      <c r="H52" s="132"/>
      <c r="I52" s="132"/>
      <c r="J52" s="132"/>
      <c r="K52" s="135"/>
      <c r="L52" s="136">
        <f t="shared" si="66"/>
        <v>0</v>
      </c>
      <c r="M52" s="127">
        <f t="shared" si="67"/>
        <v>0</v>
      </c>
      <c r="N52" s="128">
        <f t="shared" si="68"/>
        <v>0</v>
      </c>
      <c r="O52" s="129">
        <f t="shared" si="69"/>
        <v>0</v>
      </c>
      <c r="P52" s="134"/>
      <c r="Q52" s="132"/>
      <c r="R52" s="132"/>
      <c r="S52" s="132"/>
      <c r="T52" s="132"/>
      <c r="U52" s="132"/>
      <c r="V52" s="135"/>
      <c r="W52" s="136">
        <f t="shared" si="70"/>
        <v>0</v>
      </c>
      <c r="X52" s="127">
        <f t="shared" si="71"/>
        <v>0</v>
      </c>
      <c r="Y52" s="137">
        <f t="shared" si="72"/>
        <v>0</v>
      </c>
      <c r="Z52" s="129">
        <f t="shared" si="73"/>
        <v>0</v>
      </c>
      <c r="AA52" s="134"/>
      <c r="AB52" s="132"/>
      <c r="AC52" s="132"/>
      <c r="AD52" s="132"/>
      <c r="AE52" s="132"/>
      <c r="AF52" s="132"/>
      <c r="AG52" s="135"/>
      <c r="AH52" s="136">
        <f t="shared" si="74"/>
        <v>0</v>
      </c>
      <c r="AI52" s="127">
        <f t="shared" si="75"/>
        <v>0</v>
      </c>
      <c r="AJ52" s="137">
        <f t="shared" si="76"/>
        <v>0</v>
      </c>
      <c r="AK52" s="129">
        <f t="shared" si="77"/>
        <v>0</v>
      </c>
      <c r="AL52" s="134"/>
      <c r="AM52" s="132"/>
      <c r="AN52" s="132"/>
      <c r="AO52" s="132"/>
      <c r="AP52" s="132"/>
      <c r="AQ52" s="132"/>
      <c r="AR52" s="135"/>
      <c r="AS52" s="136" t="e">
        <f t="shared" si="78"/>
        <v>#DIV/0!</v>
      </c>
      <c r="AT52" s="127">
        <f t="shared" si="79"/>
        <v>0</v>
      </c>
      <c r="AU52" s="137">
        <f t="shared" si="80"/>
        <v>0</v>
      </c>
      <c r="AV52" s="129">
        <f t="shared" si="81"/>
        <v>0</v>
      </c>
      <c r="AW52" s="134"/>
      <c r="AX52" s="132"/>
      <c r="AY52" s="132"/>
      <c r="AZ52" s="132"/>
      <c r="BA52" s="132"/>
      <c r="BB52" s="132"/>
      <c r="BC52" s="135"/>
      <c r="BD52" s="136" t="e">
        <f t="shared" si="82"/>
        <v>#DIV/0!</v>
      </c>
      <c r="BE52" s="127">
        <f t="shared" si="83"/>
        <v>0</v>
      </c>
      <c r="BF52" s="137">
        <f t="shared" si="84"/>
        <v>0</v>
      </c>
      <c r="BG52" s="129">
        <f t="shared" si="85"/>
        <v>0</v>
      </c>
      <c r="BH52" s="134"/>
      <c r="BI52" s="132"/>
      <c r="BJ52" s="132"/>
      <c r="BK52" s="132"/>
      <c r="BL52" s="132"/>
      <c r="BM52" s="132"/>
      <c r="BN52" s="135"/>
      <c r="BO52" s="136" t="e">
        <f t="shared" si="62"/>
        <v>#DIV/0!</v>
      </c>
      <c r="BP52" s="127">
        <f t="shared" si="63"/>
        <v>0</v>
      </c>
      <c r="BQ52" s="137">
        <f t="shared" si="64"/>
        <v>0</v>
      </c>
      <c r="BR52" s="129">
        <f t="shared" si="65"/>
        <v>0</v>
      </c>
      <c r="BS52" s="134"/>
      <c r="BT52" s="132"/>
      <c r="BU52" s="132"/>
      <c r="BV52" s="132"/>
      <c r="BW52" s="132"/>
      <c r="BX52" s="132"/>
      <c r="BY52" s="135"/>
      <c r="BZ52" s="136" t="e">
        <f t="shared" si="50"/>
        <v>#DIV/0!</v>
      </c>
      <c r="CA52" s="127">
        <f t="shared" si="51"/>
        <v>0</v>
      </c>
      <c r="CB52" s="137">
        <f t="shared" si="52"/>
        <v>0</v>
      </c>
      <c r="CC52" s="129">
        <f t="shared" si="53"/>
        <v>0</v>
      </c>
      <c r="CD52" s="134"/>
      <c r="CE52" s="132"/>
      <c r="CF52" s="132"/>
      <c r="CG52" s="132"/>
      <c r="CH52" s="132"/>
      <c r="CI52" s="132"/>
      <c r="CJ52" s="135"/>
      <c r="CK52" s="136" t="e">
        <f t="shared" si="54"/>
        <v>#DIV/0!</v>
      </c>
      <c r="CL52" s="127">
        <f t="shared" si="55"/>
        <v>0</v>
      </c>
      <c r="CM52" s="137">
        <f t="shared" si="56"/>
        <v>0</v>
      </c>
      <c r="CN52" s="129">
        <f t="shared" si="57"/>
        <v>0</v>
      </c>
      <c r="CO52" s="134"/>
      <c r="CP52" s="132"/>
      <c r="CQ52" s="132"/>
      <c r="CR52" s="132"/>
      <c r="CS52" s="132"/>
      <c r="CT52" s="132"/>
      <c r="CU52" s="135"/>
      <c r="CV52" s="136" t="e">
        <f t="shared" si="58"/>
        <v>#DIV/0!</v>
      </c>
      <c r="CW52" s="127">
        <f t="shared" si="59"/>
        <v>0</v>
      </c>
      <c r="CX52" s="137">
        <f t="shared" si="60"/>
        <v>0</v>
      </c>
      <c r="CY52" s="129">
        <f t="shared" si="61"/>
        <v>0</v>
      </c>
      <c r="CZ52" s="167">
        <f t="shared" si="60"/>
        <v>0</v>
      </c>
      <c r="DA52" s="166">
        <f>LARGE((CY52,CN52,CC52,BR52,BG52,AV52,AK52,Z52,O52),1)</f>
        <v>0</v>
      </c>
    </row>
    <row r="53" spans="1:105" s="130" customFormat="1" ht="12.75" hidden="1" x14ac:dyDescent="0.2">
      <c r="A53" s="148">
        <v>49</v>
      </c>
      <c r="B53" s="158"/>
      <c r="C53" s="158"/>
      <c r="D53" s="133"/>
      <c r="E53" s="134"/>
      <c r="F53" s="132"/>
      <c r="G53" s="132"/>
      <c r="H53" s="132"/>
      <c r="I53" s="132"/>
      <c r="J53" s="132"/>
      <c r="K53" s="135"/>
      <c r="L53" s="136">
        <f t="shared" si="66"/>
        <v>0</v>
      </c>
      <c r="M53" s="127">
        <f t="shared" si="67"/>
        <v>0</v>
      </c>
      <c r="N53" s="128">
        <f t="shared" si="68"/>
        <v>0</v>
      </c>
      <c r="O53" s="129">
        <f t="shared" si="69"/>
        <v>0</v>
      </c>
      <c r="P53" s="134"/>
      <c r="Q53" s="132"/>
      <c r="R53" s="132"/>
      <c r="S53" s="132"/>
      <c r="T53" s="132"/>
      <c r="U53" s="132"/>
      <c r="V53" s="135"/>
      <c r="W53" s="136">
        <f t="shared" si="70"/>
        <v>0</v>
      </c>
      <c r="X53" s="127">
        <f t="shared" si="71"/>
        <v>0</v>
      </c>
      <c r="Y53" s="137">
        <f t="shared" si="72"/>
        <v>0</v>
      </c>
      <c r="Z53" s="129">
        <f t="shared" si="73"/>
        <v>0</v>
      </c>
      <c r="AA53" s="134"/>
      <c r="AB53" s="132"/>
      <c r="AC53" s="132"/>
      <c r="AD53" s="132"/>
      <c r="AE53" s="132"/>
      <c r="AF53" s="132"/>
      <c r="AG53" s="135"/>
      <c r="AH53" s="136">
        <f t="shared" si="74"/>
        <v>0</v>
      </c>
      <c r="AI53" s="127">
        <f t="shared" si="75"/>
        <v>0</v>
      </c>
      <c r="AJ53" s="137">
        <f t="shared" si="76"/>
        <v>0</v>
      </c>
      <c r="AK53" s="129">
        <f t="shared" si="77"/>
        <v>0</v>
      </c>
      <c r="AL53" s="134"/>
      <c r="AM53" s="132"/>
      <c r="AN53" s="132"/>
      <c r="AO53" s="132"/>
      <c r="AP53" s="132"/>
      <c r="AQ53" s="132"/>
      <c r="AR53" s="135"/>
      <c r="AS53" s="136" t="e">
        <f t="shared" si="78"/>
        <v>#DIV/0!</v>
      </c>
      <c r="AT53" s="127">
        <f t="shared" si="79"/>
        <v>0</v>
      </c>
      <c r="AU53" s="137">
        <f t="shared" si="80"/>
        <v>0</v>
      </c>
      <c r="AV53" s="129">
        <f t="shared" si="81"/>
        <v>0</v>
      </c>
      <c r="AW53" s="134"/>
      <c r="AX53" s="132"/>
      <c r="AY53" s="132"/>
      <c r="AZ53" s="132"/>
      <c r="BA53" s="132"/>
      <c r="BB53" s="132"/>
      <c r="BC53" s="135"/>
      <c r="BD53" s="136" t="e">
        <f t="shared" si="82"/>
        <v>#DIV/0!</v>
      </c>
      <c r="BE53" s="127">
        <f t="shared" si="83"/>
        <v>0</v>
      </c>
      <c r="BF53" s="137">
        <f t="shared" si="84"/>
        <v>0</v>
      </c>
      <c r="BG53" s="129">
        <f t="shared" si="85"/>
        <v>0</v>
      </c>
      <c r="BH53" s="134"/>
      <c r="BI53" s="132"/>
      <c r="BJ53" s="132"/>
      <c r="BK53" s="132"/>
      <c r="BL53" s="132"/>
      <c r="BM53" s="132"/>
      <c r="BN53" s="135"/>
      <c r="BO53" s="136" t="e">
        <f t="shared" si="62"/>
        <v>#DIV/0!</v>
      </c>
      <c r="BP53" s="127">
        <f t="shared" si="63"/>
        <v>0</v>
      </c>
      <c r="BQ53" s="137">
        <f t="shared" si="64"/>
        <v>0</v>
      </c>
      <c r="BR53" s="129">
        <f t="shared" si="65"/>
        <v>0</v>
      </c>
      <c r="BS53" s="134"/>
      <c r="BT53" s="132"/>
      <c r="BU53" s="132"/>
      <c r="BV53" s="132"/>
      <c r="BW53" s="132"/>
      <c r="BX53" s="132"/>
      <c r="BY53" s="135"/>
      <c r="BZ53" s="136" t="e">
        <f t="shared" si="50"/>
        <v>#DIV/0!</v>
      </c>
      <c r="CA53" s="127">
        <f t="shared" si="51"/>
        <v>0</v>
      </c>
      <c r="CB53" s="137">
        <f t="shared" si="52"/>
        <v>0</v>
      </c>
      <c r="CC53" s="129">
        <f t="shared" si="53"/>
        <v>0</v>
      </c>
      <c r="CD53" s="134"/>
      <c r="CE53" s="132"/>
      <c r="CF53" s="132"/>
      <c r="CG53" s="132"/>
      <c r="CH53" s="132"/>
      <c r="CI53" s="132"/>
      <c r="CJ53" s="135"/>
      <c r="CK53" s="136" t="e">
        <f t="shared" si="54"/>
        <v>#DIV/0!</v>
      </c>
      <c r="CL53" s="127">
        <f t="shared" si="55"/>
        <v>0</v>
      </c>
      <c r="CM53" s="137">
        <f t="shared" si="56"/>
        <v>0</v>
      </c>
      <c r="CN53" s="129">
        <f t="shared" si="57"/>
        <v>0</v>
      </c>
      <c r="CO53" s="134"/>
      <c r="CP53" s="132"/>
      <c r="CQ53" s="132"/>
      <c r="CR53" s="132"/>
      <c r="CS53" s="132"/>
      <c r="CT53" s="132"/>
      <c r="CU53" s="135"/>
      <c r="CV53" s="136" t="e">
        <f t="shared" si="58"/>
        <v>#DIV/0!</v>
      </c>
      <c r="CW53" s="127">
        <f t="shared" si="59"/>
        <v>0</v>
      </c>
      <c r="CX53" s="137">
        <f t="shared" si="60"/>
        <v>0</v>
      </c>
      <c r="CY53" s="129">
        <f t="shared" si="61"/>
        <v>0</v>
      </c>
      <c r="CZ53" s="167">
        <f t="shared" si="60"/>
        <v>0</v>
      </c>
      <c r="DA53" s="166">
        <f>LARGE((CY53,CN53,CC53,BR53,BG53,AV53,AK53,Z53,O53),1)</f>
        <v>0</v>
      </c>
    </row>
    <row r="54" spans="1:105" s="130" customFormat="1" ht="13.5" hidden="1" thickBot="1" x14ac:dyDescent="0.25">
      <c r="A54" s="149">
        <v>50</v>
      </c>
      <c r="B54" s="160"/>
      <c r="C54" s="160"/>
      <c r="D54" s="151"/>
      <c r="E54" s="152"/>
      <c r="F54" s="150"/>
      <c r="G54" s="150"/>
      <c r="H54" s="150"/>
      <c r="I54" s="150"/>
      <c r="J54" s="150"/>
      <c r="K54" s="153"/>
      <c r="L54" s="154">
        <f t="shared" si="66"/>
        <v>0</v>
      </c>
      <c r="M54" s="127">
        <f t="shared" si="67"/>
        <v>0</v>
      </c>
      <c r="N54" s="128">
        <f t="shared" si="68"/>
        <v>0</v>
      </c>
      <c r="O54" s="129">
        <f t="shared" si="69"/>
        <v>0</v>
      </c>
      <c r="P54" s="152"/>
      <c r="Q54" s="150"/>
      <c r="R54" s="150"/>
      <c r="S54" s="150"/>
      <c r="T54" s="150"/>
      <c r="U54" s="150"/>
      <c r="V54" s="153"/>
      <c r="W54" s="154">
        <f t="shared" si="70"/>
        <v>0</v>
      </c>
      <c r="X54" s="127">
        <f t="shared" si="71"/>
        <v>0</v>
      </c>
      <c r="Y54" s="155">
        <f t="shared" si="72"/>
        <v>0</v>
      </c>
      <c r="Z54" s="129">
        <f t="shared" si="73"/>
        <v>0</v>
      </c>
      <c r="AA54" s="152"/>
      <c r="AB54" s="150"/>
      <c r="AC54" s="150"/>
      <c r="AD54" s="150"/>
      <c r="AE54" s="150"/>
      <c r="AF54" s="150"/>
      <c r="AG54" s="153"/>
      <c r="AH54" s="154">
        <f t="shared" si="74"/>
        <v>0</v>
      </c>
      <c r="AI54" s="127">
        <f t="shared" si="75"/>
        <v>0</v>
      </c>
      <c r="AJ54" s="155">
        <f t="shared" si="76"/>
        <v>0</v>
      </c>
      <c r="AK54" s="129">
        <f t="shared" si="77"/>
        <v>0</v>
      </c>
      <c r="AL54" s="152"/>
      <c r="AM54" s="150"/>
      <c r="AN54" s="150"/>
      <c r="AO54" s="150"/>
      <c r="AP54" s="150"/>
      <c r="AQ54" s="150"/>
      <c r="AR54" s="153"/>
      <c r="AS54" s="154" t="e">
        <f t="shared" si="78"/>
        <v>#DIV/0!</v>
      </c>
      <c r="AT54" s="127">
        <f t="shared" si="79"/>
        <v>0</v>
      </c>
      <c r="AU54" s="155">
        <f t="shared" si="80"/>
        <v>0</v>
      </c>
      <c r="AV54" s="129">
        <f t="shared" si="81"/>
        <v>0</v>
      </c>
      <c r="AW54" s="152"/>
      <c r="AX54" s="150"/>
      <c r="AY54" s="150"/>
      <c r="AZ54" s="150"/>
      <c r="BA54" s="150"/>
      <c r="BB54" s="150"/>
      <c r="BC54" s="153"/>
      <c r="BD54" s="154" t="e">
        <f t="shared" si="82"/>
        <v>#DIV/0!</v>
      </c>
      <c r="BE54" s="127">
        <f t="shared" si="83"/>
        <v>0</v>
      </c>
      <c r="BF54" s="155">
        <f t="shared" si="84"/>
        <v>0</v>
      </c>
      <c r="BG54" s="129">
        <f t="shared" si="85"/>
        <v>0</v>
      </c>
      <c r="BH54" s="152"/>
      <c r="BI54" s="150"/>
      <c r="BJ54" s="150"/>
      <c r="BK54" s="150"/>
      <c r="BL54" s="150"/>
      <c r="BM54" s="150"/>
      <c r="BN54" s="153"/>
      <c r="BO54" s="154" t="e">
        <f t="shared" si="62"/>
        <v>#DIV/0!</v>
      </c>
      <c r="BP54" s="127">
        <f t="shared" si="63"/>
        <v>0</v>
      </c>
      <c r="BQ54" s="155">
        <f t="shared" si="64"/>
        <v>0</v>
      </c>
      <c r="BR54" s="129">
        <f t="shared" si="65"/>
        <v>0</v>
      </c>
      <c r="BS54" s="152"/>
      <c r="BT54" s="150"/>
      <c r="BU54" s="150"/>
      <c r="BV54" s="150"/>
      <c r="BW54" s="150"/>
      <c r="BX54" s="150"/>
      <c r="BY54" s="153"/>
      <c r="BZ54" s="154" t="e">
        <f t="shared" si="50"/>
        <v>#DIV/0!</v>
      </c>
      <c r="CA54" s="127">
        <f t="shared" si="51"/>
        <v>0</v>
      </c>
      <c r="CB54" s="155">
        <f t="shared" si="52"/>
        <v>0</v>
      </c>
      <c r="CC54" s="129">
        <f t="shared" si="53"/>
        <v>0</v>
      </c>
      <c r="CD54" s="152"/>
      <c r="CE54" s="150"/>
      <c r="CF54" s="150"/>
      <c r="CG54" s="150"/>
      <c r="CH54" s="150"/>
      <c r="CI54" s="150"/>
      <c r="CJ54" s="153"/>
      <c r="CK54" s="154" t="e">
        <f t="shared" si="54"/>
        <v>#DIV/0!</v>
      </c>
      <c r="CL54" s="127">
        <f t="shared" si="55"/>
        <v>0</v>
      </c>
      <c r="CM54" s="155">
        <f t="shared" si="56"/>
        <v>0</v>
      </c>
      <c r="CN54" s="129">
        <f t="shared" si="57"/>
        <v>0</v>
      </c>
      <c r="CO54" s="152"/>
      <c r="CP54" s="150"/>
      <c r="CQ54" s="150"/>
      <c r="CR54" s="150"/>
      <c r="CS54" s="150"/>
      <c r="CT54" s="150"/>
      <c r="CU54" s="153"/>
      <c r="CV54" s="154" t="e">
        <f t="shared" si="58"/>
        <v>#DIV/0!</v>
      </c>
      <c r="CW54" s="127">
        <f t="shared" si="59"/>
        <v>0</v>
      </c>
      <c r="CX54" s="155">
        <f t="shared" si="60"/>
        <v>0</v>
      </c>
      <c r="CY54" s="129">
        <f t="shared" si="61"/>
        <v>0</v>
      </c>
      <c r="CZ54" s="170">
        <f t="shared" si="60"/>
        <v>0</v>
      </c>
      <c r="DA54" s="166">
        <f>LARGE((CY54,CN54,CC54,BR54,BG54,AV54,AK54,Z54,O54),1)</f>
        <v>0</v>
      </c>
    </row>
    <row r="55" spans="1:105" x14ac:dyDescent="0.25">
      <c r="K55" s="10">
        <f>MAX(E21:K54)</f>
        <v>0</v>
      </c>
      <c r="V55" s="10">
        <f>MAX(P21:V54)</f>
        <v>221</v>
      </c>
      <c r="AG55" s="10">
        <f>MAX(AA21:AG54)</f>
        <v>0</v>
      </c>
      <c r="AR55" s="10">
        <f>MAX(AL21:AR54)</f>
        <v>0</v>
      </c>
      <c r="BC55" s="10">
        <f>MAX(AW21:BC54)</f>
        <v>0</v>
      </c>
      <c r="BN55" s="10">
        <f>MAX(BH21:BN54)</f>
        <v>0</v>
      </c>
      <c r="BY55" s="10">
        <f>MAX(BS21:BY54)</f>
        <v>191</v>
      </c>
      <c r="CJ55" s="10">
        <f>MAX(CD21:CJ54)</f>
        <v>0</v>
      </c>
      <c r="CU55" s="10">
        <f>MAX(CO21:CU54)</f>
        <v>0</v>
      </c>
      <c r="DA55" s="156">
        <f>MAX(CU55,CJ55,BY55,BN55,BC55,AR55,AG55,V55,K55)</f>
        <v>221</v>
      </c>
    </row>
  </sheetData>
  <sortState ref="B5:CO25">
    <sortCondition ref="CO25"/>
  </sortState>
  <mergeCells count="1">
    <mergeCell ref="CZ3:D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65DE-DBDC-4565-A6E0-91D5FF08A5F0}">
  <dimension ref="A1:F65"/>
  <sheetViews>
    <sheetView zoomScale="140" zoomScaleNormal="140" workbookViewId="0">
      <selection activeCell="D67" sqref="D67"/>
    </sheetView>
  </sheetViews>
  <sheetFormatPr defaultRowHeight="15" x14ac:dyDescent="0.25"/>
  <cols>
    <col min="1" max="1" width="3.140625" style="46" bestFit="1" customWidth="1"/>
    <col min="2" max="2" width="20.28515625" style="46" bestFit="1" customWidth="1"/>
    <col min="3" max="3" width="19.28515625" style="46" customWidth="1"/>
    <col min="4" max="4" width="5" style="46" customWidth="1"/>
    <col min="5" max="5" width="5.140625" style="46" customWidth="1"/>
    <col min="6" max="6" width="5.85546875" style="46" bestFit="1" customWidth="1"/>
  </cols>
  <sheetData>
    <row r="1" spans="1:6" ht="26.25" x14ac:dyDescent="0.4">
      <c r="A1" s="241" t="str">
        <f>Qual!C1</f>
        <v>КБТ 1</v>
      </c>
      <c r="B1" s="241"/>
      <c r="C1" s="241"/>
      <c r="D1" s="241"/>
      <c r="E1" s="35"/>
      <c r="F1" s="35"/>
    </row>
    <row r="2" spans="1:6" ht="21" thickBot="1" x14ac:dyDescent="0.35">
      <c r="A2" s="242" t="s">
        <v>32</v>
      </c>
      <c r="B2" s="242"/>
      <c r="C2" s="242"/>
      <c r="D2" s="242"/>
      <c r="E2" s="36"/>
      <c r="F2" s="36"/>
    </row>
    <row r="3" spans="1:6" ht="15.75" thickBot="1" x14ac:dyDescent="0.3">
      <c r="A3" s="37"/>
      <c r="B3" s="38" t="s">
        <v>33</v>
      </c>
      <c r="C3" s="199" t="s">
        <v>77</v>
      </c>
      <c r="D3" s="38" t="s">
        <v>34</v>
      </c>
      <c r="E3" s="39">
        <v>1</v>
      </c>
      <c r="F3" s="40" t="s">
        <v>35</v>
      </c>
    </row>
    <row r="4" spans="1:6" ht="15.75" thickBot="1" x14ac:dyDescent="0.3">
      <c r="A4" s="62">
        <v>1</v>
      </c>
      <c r="B4" s="48" t="s">
        <v>59</v>
      </c>
      <c r="C4" s="47" t="s">
        <v>54</v>
      </c>
      <c r="D4" s="48"/>
      <c r="E4" s="49">
        <v>170</v>
      </c>
      <c r="F4" s="50">
        <f>SUM(D4:E4)</f>
        <v>170</v>
      </c>
    </row>
    <row r="5" spans="1:6" ht="16.5" thickTop="1" thickBot="1" x14ac:dyDescent="0.3">
      <c r="A5" s="203">
        <v>2</v>
      </c>
      <c r="B5" s="200" t="s">
        <v>73</v>
      </c>
      <c r="C5" s="204" t="s">
        <v>54</v>
      </c>
      <c r="D5" s="200">
        <v>8</v>
      </c>
      <c r="E5" s="201">
        <v>145</v>
      </c>
      <c r="F5" s="202">
        <f t="shared" ref="F5:F65" si="0">SUM(D5:E5)</f>
        <v>153</v>
      </c>
    </row>
    <row r="6" spans="1:6" hidden="1" x14ac:dyDescent="0.25">
      <c r="A6" s="63">
        <v>3</v>
      </c>
      <c r="B6" s="41"/>
      <c r="C6" s="51"/>
      <c r="D6" s="51"/>
      <c r="E6" s="42"/>
      <c r="F6" s="43">
        <f t="shared" si="0"/>
        <v>0</v>
      </c>
    </row>
    <row r="7" spans="1:6" hidden="1" x14ac:dyDescent="0.25">
      <c r="A7" s="63">
        <v>4</v>
      </c>
      <c r="B7" s="41"/>
      <c r="C7" s="51"/>
      <c r="D7" s="51"/>
      <c r="E7" s="42"/>
      <c r="F7" s="43">
        <f t="shared" si="0"/>
        <v>0</v>
      </c>
    </row>
    <row r="8" spans="1:6" hidden="1" x14ac:dyDescent="0.25">
      <c r="A8" s="64">
        <v>5</v>
      </c>
      <c r="B8" s="41"/>
      <c r="C8" s="51"/>
      <c r="D8" s="51"/>
      <c r="E8" s="44"/>
      <c r="F8" s="45">
        <f t="shared" si="0"/>
        <v>0</v>
      </c>
    </row>
    <row r="9" spans="1:6" hidden="1" x14ac:dyDescent="0.25">
      <c r="A9" s="64">
        <v>6</v>
      </c>
      <c r="B9" s="41">
        <f>Qual!B26</f>
        <v>0</v>
      </c>
      <c r="C9" s="51"/>
      <c r="D9" s="51">
        <f>Qual!C26</f>
        <v>0</v>
      </c>
      <c r="E9" s="44"/>
      <c r="F9" s="45">
        <f t="shared" si="0"/>
        <v>0</v>
      </c>
    </row>
    <row r="10" spans="1:6" hidden="1" x14ac:dyDescent="0.25">
      <c r="A10" s="64">
        <v>7</v>
      </c>
      <c r="B10" s="41">
        <f>Qual!B27</f>
        <v>0</v>
      </c>
      <c r="C10" s="51"/>
      <c r="D10" s="51">
        <f>Qual!C27</f>
        <v>0</v>
      </c>
      <c r="E10" s="44"/>
      <c r="F10" s="45">
        <f t="shared" si="0"/>
        <v>0</v>
      </c>
    </row>
    <row r="11" spans="1:6" hidden="1" x14ac:dyDescent="0.25">
      <c r="A11" s="64">
        <v>8</v>
      </c>
      <c r="B11" s="41">
        <f>Qual!B28</f>
        <v>0</v>
      </c>
      <c r="C11" s="51"/>
      <c r="D11" s="51">
        <f>Qual!C28</f>
        <v>0</v>
      </c>
      <c r="E11" s="44"/>
      <c r="F11" s="45">
        <f t="shared" si="0"/>
        <v>0</v>
      </c>
    </row>
    <row r="12" spans="1:6" hidden="1" x14ac:dyDescent="0.25">
      <c r="A12" s="64">
        <v>9</v>
      </c>
      <c r="B12" s="41">
        <f>Qual!B29</f>
        <v>0</v>
      </c>
      <c r="C12" s="51"/>
      <c r="D12" s="51">
        <f>Qual!C29</f>
        <v>0</v>
      </c>
      <c r="E12" s="44"/>
      <c r="F12" s="45">
        <f t="shared" si="0"/>
        <v>0</v>
      </c>
    </row>
    <row r="13" spans="1:6" hidden="1" x14ac:dyDescent="0.25">
      <c r="A13" s="64">
        <v>10</v>
      </c>
      <c r="B13" s="41">
        <f>Qual!B30</f>
        <v>0</v>
      </c>
      <c r="C13" s="51"/>
      <c r="D13" s="51">
        <f>Qual!C30</f>
        <v>0</v>
      </c>
      <c r="E13" s="44"/>
      <c r="F13" s="45">
        <f t="shared" si="0"/>
        <v>0</v>
      </c>
    </row>
    <row r="14" spans="1:6" hidden="1" x14ac:dyDescent="0.25">
      <c r="A14" s="64">
        <v>11</v>
      </c>
      <c r="B14" s="41">
        <f>Qual!B31</f>
        <v>0</v>
      </c>
      <c r="C14" s="51"/>
      <c r="D14" s="51">
        <f>Qual!C31</f>
        <v>0</v>
      </c>
      <c r="E14" s="44"/>
      <c r="F14" s="45">
        <f t="shared" si="0"/>
        <v>0</v>
      </c>
    </row>
    <row r="15" spans="1:6" hidden="1" x14ac:dyDescent="0.25">
      <c r="A15" s="64">
        <v>12</v>
      </c>
      <c r="B15" s="41">
        <f>Qual!B32</f>
        <v>0</v>
      </c>
      <c r="C15" s="51"/>
      <c r="D15" s="51">
        <f>Qual!C32</f>
        <v>0</v>
      </c>
      <c r="E15" s="44"/>
      <c r="F15" s="45">
        <f t="shared" si="0"/>
        <v>0</v>
      </c>
    </row>
    <row r="16" spans="1:6" hidden="1" x14ac:dyDescent="0.25">
      <c r="A16" s="64">
        <v>13</v>
      </c>
      <c r="B16" s="41">
        <f>Qual!B33</f>
        <v>0</v>
      </c>
      <c r="C16" s="51"/>
      <c r="D16" s="51">
        <f>Qual!C33</f>
        <v>0</v>
      </c>
      <c r="E16" s="44"/>
      <c r="F16" s="45">
        <f t="shared" si="0"/>
        <v>0</v>
      </c>
    </row>
    <row r="17" spans="1:6" hidden="1" x14ac:dyDescent="0.25">
      <c r="A17" s="64">
        <v>14</v>
      </c>
      <c r="B17" s="41">
        <f>Qual!B34</f>
        <v>0</v>
      </c>
      <c r="C17" s="51"/>
      <c r="D17" s="51">
        <f>Qual!C34</f>
        <v>0</v>
      </c>
      <c r="E17" s="44"/>
      <c r="F17" s="45">
        <f t="shared" si="0"/>
        <v>0</v>
      </c>
    </row>
    <row r="18" spans="1:6" hidden="1" x14ac:dyDescent="0.25">
      <c r="A18" s="64">
        <v>15</v>
      </c>
      <c r="B18" s="41">
        <f>Qual!B35</f>
        <v>0</v>
      </c>
      <c r="C18" s="51"/>
      <c r="D18" s="51">
        <f>Qual!C35</f>
        <v>0</v>
      </c>
      <c r="E18" s="44"/>
      <c r="F18" s="45">
        <f t="shared" si="0"/>
        <v>0</v>
      </c>
    </row>
    <row r="19" spans="1:6" hidden="1" x14ac:dyDescent="0.25">
      <c r="A19" s="64">
        <v>16</v>
      </c>
      <c r="B19" s="41">
        <f>Qual!B36</f>
        <v>0</v>
      </c>
      <c r="C19" s="51"/>
      <c r="D19" s="51">
        <f>Qual!C36</f>
        <v>0</v>
      </c>
      <c r="E19" s="44"/>
      <c r="F19" s="45">
        <f t="shared" si="0"/>
        <v>0</v>
      </c>
    </row>
    <row r="20" spans="1:6" hidden="1" x14ac:dyDescent="0.25">
      <c r="A20" s="65">
        <v>17</v>
      </c>
      <c r="B20" s="41">
        <f>Qual!B37</f>
        <v>0</v>
      </c>
      <c r="C20" s="51"/>
      <c r="D20" s="51">
        <f>Qual!C37</f>
        <v>0</v>
      </c>
      <c r="E20" s="44"/>
      <c r="F20" s="45">
        <f t="shared" si="0"/>
        <v>0</v>
      </c>
    </row>
    <row r="21" spans="1:6" hidden="1" x14ac:dyDescent="0.25">
      <c r="A21" s="65">
        <v>18</v>
      </c>
      <c r="B21" s="41">
        <f>Qual!B38</f>
        <v>0</v>
      </c>
      <c r="C21" s="51"/>
      <c r="D21" s="51">
        <f>Qual!C38</f>
        <v>0</v>
      </c>
      <c r="E21" s="44"/>
      <c r="F21" s="45">
        <f t="shared" si="0"/>
        <v>0</v>
      </c>
    </row>
    <row r="22" spans="1:6" hidden="1" x14ac:dyDescent="0.25">
      <c r="A22" s="65">
        <v>19</v>
      </c>
      <c r="B22" s="41">
        <f>Qual!B39</f>
        <v>0</v>
      </c>
      <c r="C22" s="51"/>
      <c r="D22" s="51">
        <f>Qual!C39</f>
        <v>0</v>
      </c>
      <c r="E22" s="44"/>
      <c r="F22" s="45">
        <f t="shared" si="0"/>
        <v>0</v>
      </c>
    </row>
    <row r="23" spans="1:6" hidden="1" x14ac:dyDescent="0.25">
      <c r="A23" s="65">
        <v>20</v>
      </c>
      <c r="B23" s="41">
        <f>Qual!B40</f>
        <v>0</v>
      </c>
      <c r="C23" s="51"/>
      <c r="D23" s="51">
        <f>Qual!C40</f>
        <v>0</v>
      </c>
      <c r="E23" s="44"/>
      <c r="F23" s="45">
        <f t="shared" si="0"/>
        <v>0</v>
      </c>
    </row>
    <row r="24" spans="1:6" hidden="1" x14ac:dyDescent="0.25">
      <c r="A24" s="65">
        <v>21</v>
      </c>
      <c r="B24" s="41">
        <f>Qual!B41</f>
        <v>0</v>
      </c>
      <c r="C24" s="51"/>
      <c r="D24" s="51">
        <f>Qual!C41</f>
        <v>0</v>
      </c>
      <c r="E24" s="44"/>
      <c r="F24" s="45">
        <f t="shared" si="0"/>
        <v>0</v>
      </c>
    </row>
    <row r="25" spans="1:6" hidden="1" x14ac:dyDescent="0.25">
      <c r="A25" s="65">
        <v>22</v>
      </c>
      <c r="B25" s="41">
        <f>Qual!B42</f>
        <v>0</v>
      </c>
      <c r="C25" s="51"/>
      <c r="D25" s="51">
        <f>Qual!C42</f>
        <v>0</v>
      </c>
      <c r="E25" s="44"/>
      <c r="F25" s="45">
        <f t="shared" si="0"/>
        <v>0</v>
      </c>
    </row>
    <row r="26" spans="1:6" hidden="1" x14ac:dyDescent="0.25">
      <c r="A26" s="65">
        <v>23</v>
      </c>
      <c r="B26" s="41">
        <f>Qual!B43</f>
        <v>0</v>
      </c>
      <c r="C26" s="51"/>
      <c r="D26" s="51">
        <f>Qual!C43</f>
        <v>0</v>
      </c>
      <c r="E26" s="44"/>
      <c r="F26" s="45">
        <f t="shared" si="0"/>
        <v>0</v>
      </c>
    </row>
    <row r="27" spans="1:6" hidden="1" x14ac:dyDescent="0.25">
      <c r="A27" s="65">
        <v>24</v>
      </c>
      <c r="B27" s="41">
        <f>Qual!B44</f>
        <v>0</v>
      </c>
      <c r="C27" s="51"/>
      <c r="D27" s="51">
        <f>Qual!C44</f>
        <v>0</v>
      </c>
      <c r="E27" s="44"/>
      <c r="F27" s="45">
        <f t="shared" si="0"/>
        <v>0</v>
      </c>
    </row>
    <row r="28" spans="1:6" hidden="1" x14ac:dyDescent="0.25">
      <c r="A28" s="65">
        <v>25</v>
      </c>
      <c r="B28" s="41">
        <f>Qual!B45</f>
        <v>0</v>
      </c>
      <c r="C28" s="51"/>
      <c r="D28" s="51">
        <f>Qual!C45</f>
        <v>0</v>
      </c>
      <c r="E28" s="44"/>
      <c r="F28" s="45">
        <f t="shared" si="0"/>
        <v>0</v>
      </c>
    </row>
    <row r="29" spans="1:6" hidden="1" x14ac:dyDescent="0.25">
      <c r="A29" s="65">
        <v>26</v>
      </c>
      <c r="B29" s="41">
        <f>Qual!B46</f>
        <v>0</v>
      </c>
      <c r="C29" s="51"/>
      <c r="D29" s="51">
        <f>Qual!C46</f>
        <v>0</v>
      </c>
      <c r="E29" s="44"/>
      <c r="F29" s="45">
        <f t="shared" si="0"/>
        <v>0</v>
      </c>
    </row>
    <row r="30" spans="1:6" hidden="1" x14ac:dyDescent="0.25">
      <c r="A30" s="65">
        <v>27</v>
      </c>
      <c r="B30" s="41">
        <f>Qual!B47</f>
        <v>0</v>
      </c>
      <c r="C30" s="51"/>
      <c r="D30" s="51">
        <f>Qual!C47</f>
        <v>0</v>
      </c>
      <c r="E30" s="44"/>
      <c r="F30" s="45">
        <f t="shared" si="0"/>
        <v>0</v>
      </c>
    </row>
    <row r="31" spans="1:6" hidden="1" x14ac:dyDescent="0.25">
      <c r="A31" s="65">
        <v>28</v>
      </c>
      <c r="B31" s="41">
        <f>Qual!B48</f>
        <v>0</v>
      </c>
      <c r="C31" s="51"/>
      <c r="D31" s="51">
        <f>Qual!C48</f>
        <v>0</v>
      </c>
      <c r="E31" s="44"/>
      <c r="F31" s="45">
        <f t="shared" si="0"/>
        <v>0</v>
      </c>
    </row>
    <row r="32" spans="1:6" hidden="1" x14ac:dyDescent="0.25">
      <c r="A32" s="65">
        <v>29</v>
      </c>
      <c r="B32" s="41">
        <f>Qual!B49</f>
        <v>0</v>
      </c>
      <c r="C32" s="51"/>
      <c r="D32" s="51">
        <f>Qual!C49</f>
        <v>0</v>
      </c>
      <c r="E32" s="44"/>
      <c r="F32" s="45">
        <f t="shared" si="0"/>
        <v>0</v>
      </c>
    </row>
    <row r="33" spans="1:6" hidden="1" x14ac:dyDescent="0.25">
      <c r="A33" s="65">
        <v>30</v>
      </c>
      <c r="B33" s="41">
        <f>Qual!B50</f>
        <v>0</v>
      </c>
      <c r="C33" s="51"/>
      <c r="D33" s="51">
        <f>Qual!C50</f>
        <v>0</v>
      </c>
      <c r="E33" s="44"/>
      <c r="F33" s="45">
        <f t="shared" si="0"/>
        <v>0</v>
      </c>
    </row>
    <row r="34" spans="1:6" hidden="1" x14ac:dyDescent="0.25">
      <c r="A34" s="65">
        <v>31</v>
      </c>
      <c r="B34" s="41">
        <f>Qual!B51</f>
        <v>0</v>
      </c>
      <c r="C34" s="51"/>
      <c r="D34" s="51">
        <f>Qual!C51</f>
        <v>0</v>
      </c>
      <c r="E34" s="44"/>
      <c r="F34" s="45">
        <f t="shared" si="0"/>
        <v>0</v>
      </c>
    </row>
    <row r="35" spans="1:6" hidden="1" x14ac:dyDescent="0.25">
      <c r="A35" s="65">
        <v>32</v>
      </c>
      <c r="B35" s="41">
        <f>Qual!B52</f>
        <v>0</v>
      </c>
      <c r="C35" s="51"/>
      <c r="D35" s="51">
        <f>Qual!C52</f>
        <v>0</v>
      </c>
      <c r="E35" s="44"/>
      <c r="F35" s="45">
        <f t="shared" si="0"/>
        <v>0</v>
      </c>
    </row>
    <row r="36" spans="1:6" hidden="1" x14ac:dyDescent="0.25">
      <c r="A36" s="65">
        <v>33</v>
      </c>
      <c r="B36" s="41">
        <f>Qual!B53</f>
        <v>0</v>
      </c>
      <c r="C36" s="51"/>
      <c r="D36" s="51">
        <f>Qual!C53</f>
        <v>0</v>
      </c>
      <c r="E36" s="44"/>
      <c r="F36" s="45">
        <f t="shared" si="0"/>
        <v>0</v>
      </c>
    </row>
    <row r="37" spans="1:6" hidden="1" x14ac:dyDescent="0.25">
      <c r="A37" s="65">
        <v>34</v>
      </c>
      <c r="B37" s="41">
        <f>Qual!B54</f>
        <v>0</v>
      </c>
      <c r="C37" s="51"/>
      <c r="D37" s="51">
        <f>Qual!C54</f>
        <v>0</v>
      </c>
      <c r="E37" s="44"/>
      <c r="F37" s="45">
        <f t="shared" si="0"/>
        <v>0</v>
      </c>
    </row>
    <row r="38" spans="1:6" hidden="1" x14ac:dyDescent="0.25">
      <c r="A38" s="65">
        <v>35</v>
      </c>
      <c r="B38" s="41">
        <f>Qual!B55</f>
        <v>0</v>
      </c>
      <c r="C38" s="51"/>
      <c r="D38" s="51">
        <f>Qual!C55</f>
        <v>0</v>
      </c>
      <c r="E38" s="44"/>
      <c r="F38" s="45">
        <f t="shared" si="0"/>
        <v>0</v>
      </c>
    </row>
    <row r="39" spans="1:6" hidden="1" x14ac:dyDescent="0.25">
      <c r="A39" s="65">
        <v>36</v>
      </c>
      <c r="B39" s="41">
        <f>Qual!B56</f>
        <v>0</v>
      </c>
      <c r="C39" s="51"/>
      <c r="D39" s="51">
        <f>Qual!C56</f>
        <v>0</v>
      </c>
      <c r="E39" s="44"/>
      <c r="F39" s="45">
        <f t="shared" si="0"/>
        <v>0</v>
      </c>
    </row>
    <row r="40" spans="1:6" hidden="1" x14ac:dyDescent="0.25">
      <c r="A40" s="65">
        <v>37</v>
      </c>
      <c r="B40" s="41">
        <f>Qual!B57</f>
        <v>0</v>
      </c>
      <c r="C40" s="51"/>
      <c r="D40" s="51">
        <f>Qual!C57</f>
        <v>0</v>
      </c>
      <c r="E40" s="44"/>
      <c r="F40" s="45">
        <f t="shared" si="0"/>
        <v>0</v>
      </c>
    </row>
    <row r="41" spans="1:6" hidden="1" x14ac:dyDescent="0.25">
      <c r="A41" s="65">
        <v>38</v>
      </c>
      <c r="B41" s="41">
        <f>Qual!B58</f>
        <v>0</v>
      </c>
      <c r="C41" s="51"/>
      <c r="D41" s="51">
        <f>Qual!C58</f>
        <v>0</v>
      </c>
      <c r="E41" s="44"/>
      <c r="F41" s="45">
        <f t="shared" si="0"/>
        <v>0</v>
      </c>
    </row>
    <row r="42" spans="1:6" hidden="1" x14ac:dyDescent="0.25">
      <c r="A42" s="65">
        <v>39</v>
      </c>
      <c r="B42" s="41">
        <f>Qual!B59</f>
        <v>0</v>
      </c>
      <c r="C42" s="51"/>
      <c r="D42" s="51">
        <f>Qual!C59</f>
        <v>0</v>
      </c>
      <c r="E42" s="44"/>
      <c r="F42" s="45">
        <f t="shared" si="0"/>
        <v>0</v>
      </c>
    </row>
    <row r="43" spans="1:6" hidden="1" x14ac:dyDescent="0.25">
      <c r="A43" s="65">
        <v>40</v>
      </c>
      <c r="B43" s="41">
        <f>Qual!B60</f>
        <v>0</v>
      </c>
      <c r="C43" s="51"/>
      <c r="D43" s="51">
        <f>Qual!C60</f>
        <v>0</v>
      </c>
      <c r="E43" s="44"/>
      <c r="F43" s="45">
        <f t="shared" si="0"/>
        <v>0</v>
      </c>
    </row>
    <row r="44" spans="1:6" hidden="1" x14ac:dyDescent="0.25">
      <c r="A44" s="65">
        <v>41</v>
      </c>
      <c r="B44" s="41">
        <f>Qual!B61</f>
        <v>0</v>
      </c>
      <c r="C44" s="51"/>
      <c r="D44" s="51">
        <f>Qual!C61</f>
        <v>0</v>
      </c>
      <c r="E44" s="44"/>
      <c r="F44" s="45">
        <f t="shared" si="0"/>
        <v>0</v>
      </c>
    </row>
    <row r="45" spans="1:6" hidden="1" x14ac:dyDescent="0.25">
      <c r="A45" s="65">
        <v>42</v>
      </c>
      <c r="B45" s="41">
        <f>Qual!B62</f>
        <v>0</v>
      </c>
      <c r="C45" s="51"/>
      <c r="D45" s="51">
        <f>Qual!C62</f>
        <v>0</v>
      </c>
      <c r="E45" s="44"/>
      <c r="F45" s="45">
        <f t="shared" si="0"/>
        <v>0</v>
      </c>
    </row>
    <row r="46" spans="1:6" hidden="1" x14ac:dyDescent="0.25">
      <c r="A46" s="65">
        <v>43</v>
      </c>
      <c r="B46" s="41">
        <f>Qual!B63</f>
        <v>0</v>
      </c>
      <c r="C46" s="51"/>
      <c r="D46" s="51">
        <f>Qual!C63</f>
        <v>0</v>
      </c>
      <c r="E46" s="44"/>
      <c r="F46" s="45">
        <f t="shared" si="0"/>
        <v>0</v>
      </c>
    </row>
    <row r="47" spans="1:6" hidden="1" x14ac:dyDescent="0.25">
      <c r="A47" s="65">
        <v>44</v>
      </c>
      <c r="B47" s="41">
        <f>Qual!B64</f>
        <v>0</v>
      </c>
      <c r="C47" s="51"/>
      <c r="D47" s="51">
        <f>Qual!C64</f>
        <v>0</v>
      </c>
      <c r="E47" s="44"/>
      <c r="F47" s="45">
        <f t="shared" si="0"/>
        <v>0</v>
      </c>
    </row>
    <row r="48" spans="1:6" hidden="1" x14ac:dyDescent="0.25">
      <c r="A48" s="65">
        <v>45</v>
      </c>
      <c r="B48" s="41">
        <f>Qual!B65</f>
        <v>0</v>
      </c>
      <c r="C48" s="51"/>
      <c r="D48" s="51">
        <f>Qual!C65</f>
        <v>0</v>
      </c>
      <c r="E48" s="44"/>
      <c r="F48" s="45">
        <f t="shared" si="0"/>
        <v>0</v>
      </c>
    </row>
    <row r="49" spans="1:6" hidden="1" x14ac:dyDescent="0.25">
      <c r="A49" s="65">
        <v>46</v>
      </c>
      <c r="B49" s="41">
        <f>Qual!B66</f>
        <v>0</v>
      </c>
      <c r="C49" s="51"/>
      <c r="D49" s="51">
        <f>Qual!C66</f>
        <v>0</v>
      </c>
      <c r="E49" s="44"/>
      <c r="F49" s="45">
        <f t="shared" si="0"/>
        <v>0</v>
      </c>
    </row>
    <row r="50" spans="1:6" hidden="1" x14ac:dyDescent="0.25">
      <c r="A50" s="65">
        <v>47</v>
      </c>
      <c r="B50" s="41">
        <f>Qual!B67</f>
        <v>0</v>
      </c>
      <c r="C50" s="51"/>
      <c r="D50" s="51">
        <f>Qual!C67</f>
        <v>0</v>
      </c>
      <c r="E50" s="44"/>
      <c r="F50" s="45">
        <f t="shared" si="0"/>
        <v>0</v>
      </c>
    </row>
    <row r="51" spans="1:6" hidden="1" x14ac:dyDescent="0.25">
      <c r="A51" s="65">
        <v>48</v>
      </c>
      <c r="B51" s="41">
        <f>Qual!B68</f>
        <v>0</v>
      </c>
      <c r="C51" s="51"/>
      <c r="D51" s="51">
        <f>Qual!C68</f>
        <v>0</v>
      </c>
      <c r="E51" s="44"/>
      <c r="F51" s="45">
        <f t="shared" si="0"/>
        <v>0</v>
      </c>
    </row>
    <row r="52" spans="1:6" hidden="1" x14ac:dyDescent="0.25">
      <c r="A52" s="65">
        <v>49</v>
      </c>
      <c r="B52" s="41">
        <f>Qual!B69</f>
        <v>0</v>
      </c>
      <c r="C52" s="51"/>
      <c r="D52" s="51">
        <f>Qual!C69</f>
        <v>0</v>
      </c>
      <c r="E52" s="44"/>
      <c r="F52" s="45">
        <f t="shared" si="0"/>
        <v>0</v>
      </c>
    </row>
    <row r="53" spans="1:6" hidden="1" x14ac:dyDescent="0.25">
      <c r="A53" s="65">
        <v>50</v>
      </c>
      <c r="B53" s="41">
        <f>Qual!B70</f>
        <v>0</v>
      </c>
      <c r="C53" s="51"/>
      <c r="D53" s="51">
        <f>Qual!C70</f>
        <v>0</v>
      </c>
      <c r="E53" s="44"/>
      <c r="F53" s="45">
        <f t="shared" si="0"/>
        <v>0</v>
      </c>
    </row>
    <row r="54" spans="1:6" hidden="1" x14ac:dyDescent="0.25">
      <c r="A54" s="65">
        <v>51</v>
      </c>
      <c r="B54" s="41">
        <f>Qual!B71</f>
        <v>0</v>
      </c>
      <c r="C54" s="51"/>
      <c r="D54" s="51">
        <f>Qual!C71</f>
        <v>0</v>
      </c>
      <c r="E54" s="44"/>
      <c r="F54" s="45">
        <f t="shared" si="0"/>
        <v>0</v>
      </c>
    </row>
    <row r="55" spans="1:6" hidden="1" x14ac:dyDescent="0.25">
      <c r="A55" s="65">
        <v>52</v>
      </c>
      <c r="B55" s="41">
        <f>Qual!B72</f>
        <v>0</v>
      </c>
      <c r="C55" s="51"/>
      <c r="D55" s="51">
        <f>Qual!C72</f>
        <v>0</v>
      </c>
      <c r="E55" s="44"/>
      <c r="F55" s="45">
        <f t="shared" si="0"/>
        <v>0</v>
      </c>
    </row>
    <row r="56" spans="1:6" hidden="1" x14ac:dyDescent="0.25">
      <c r="A56" s="65">
        <v>53</v>
      </c>
      <c r="B56" s="41">
        <f>Qual!B73</f>
        <v>0</v>
      </c>
      <c r="C56" s="51"/>
      <c r="D56" s="51">
        <f>Qual!C73</f>
        <v>0</v>
      </c>
      <c r="E56" s="44"/>
      <c r="F56" s="45">
        <f t="shared" si="0"/>
        <v>0</v>
      </c>
    </row>
    <row r="57" spans="1:6" hidden="1" x14ac:dyDescent="0.25">
      <c r="A57" s="65">
        <v>54</v>
      </c>
      <c r="B57" s="41">
        <f>Qual!B74</f>
        <v>0</v>
      </c>
      <c r="C57" s="51"/>
      <c r="D57" s="51">
        <f>Qual!C74</f>
        <v>0</v>
      </c>
      <c r="E57" s="44"/>
      <c r="F57" s="45">
        <f t="shared" si="0"/>
        <v>0</v>
      </c>
    </row>
    <row r="58" spans="1:6" hidden="1" x14ac:dyDescent="0.25">
      <c r="A58" s="65">
        <v>55</v>
      </c>
      <c r="B58" s="41">
        <f>Qual!B75</f>
        <v>0</v>
      </c>
      <c r="C58" s="51"/>
      <c r="D58" s="51">
        <f>Qual!C75</f>
        <v>0</v>
      </c>
      <c r="E58" s="44"/>
      <c r="F58" s="45">
        <f t="shared" si="0"/>
        <v>0</v>
      </c>
    </row>
    <row r="59" spans="1:6" hidden="1" x14ac:dyDescent="0.25">
      <c r="A59" s="65">
        <v>56</v>
      </c>
      <c r="B59" s="41">
        <f>Qual!B76</f>
        <v>0</v>
      </c>
      <c r="C59" s="51"/>
      <c r="D59" s="51">
        <f>Qual!C76</f>
        <v>0</v>
      </c>
      <c r="E59" s="44"/>
      <c r="F59" s="45">
        <f t="shared" si="0"/>
        <v>0</v>
      </c>
    </row>
    <row r="60" spans="1:6" hidden="1" x14ac:dyDescent="0.25">
      <c r="A60" s="65">
        <v>57</v>
      </c>
      <c r="B60" s="41">
        <f>Qual!B77</f>
        <v>0</v>
      </c>
      <c r="C60" s="51"/>
      <c r="D60" s="51">
        <f>Qual!C77</f>
        <v>0</v>
      </c>
      <c r="E60" s="44"/>
      <c r="F60" s="45">
        <f t="shared" si="0"/>
        <v>0</v>
      </c>
    </row>
    <row r="61" spans="1:6" hidden="1" x14ac:dyDescent="0.25">
      <c r="A61" s="65">
        <v>58</v>
      </c>
      <c r="B61" s="41">
        <f>Qual!B78</f>
        <v>0</v>
      </c>
      <c r="C61" s="51"/>
      <c r="D61" s="51">
        <f>Qual!C78</f>
        <v>0</v>
      </c>
      <c r="E61" s="44"/>
      <c r="F61" s="45">
        <f t="shared" si="0"/>
        <v>0</v>
      </c>
    </row>
    <row r="62" spans="1:6" hidden="1" x14ac:dyDescent="0.25">
      <c r="A62" s="65">
        <v>59</v>
      </c>
      <c r="B62" s="41">
        <f>Qual!B79</f>
        <v>0</v>
      </c>
      <c r="C62" s="51"/>
      <c r="D62" s="51">
        <f>Qual!C79</f>
        <v>0</v>
      </c>
      <c r="E62" s="44"/>
      <c r="F62" s="45">
        <f t="shared" si="0"/>
        <v>0</v>
      </c>
    </row>
    <row r="63" spans="1:6" hidden="1" x14ac:dyDescent="0.25">
      <c r="A63" s="65">
        <v>60</v>
      </c>
      <c r="B63" s="41">
        <f>Qual!B80</f>
        <v>0</v>
      </c>
      <c r="C63" s="51"/>
      <c r="D63" s="51">
        <f>Qual!C80</f>
        <v>0</v>
      </c>
      <c r="E63" s="44"/>
      <c r="F63" s="45">
        <f t="shared" si="0"/>
        <v>0</v>
      </c>
    </row>
    <row r="64" spans="1:6" hidden="1" x14ac:dyDescent="0.25">
      <c r="A64" s="65">
        <v>61</v>
      </c>
      <c r="B64" s="41">
        <f>Qual!B81</f>
        <v>0</v>
      </c>
      <c r="C64" s="51"/>
      <c r="D64" s="51">
        <f>Qual!C81</f>
        <v>0</v>
      </c>
      <c r="E64" s="44"/>
      <c r="F64" s="45">
        <f t="shared" si="0"/>
        <v>0</v>
      </c>
    </row>
    <row r="65" spans="1:6" ht="15.75" hidden="1" thickBot="1" x14ac:dyDescent="0.3">
      <c r="A65" s="65">
        <v>62</v>
      </c>
      <c r="B65" s="52">
        <f>Qual!B82</f>
        <v>0</v>
      </c>
      <c r="C65" s="52"/>
      <c r="D65" s="53">
        <f>Qual!C82</f>
        <v>0</v>
      </c>
      <c r="E65" s="54"/>
      <c r="F65" s="55">
        <f t="shared" si="0"/>
        <v>0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E1E74-351B-48F1-A39B-DF246772E4DB}">
  <dimension ref="A1:Q55"/>
  <sheetViews>
    <sheetView zoomScale="80" zoomScaleNormal="80" workbookViewId="0">
      <selection activeCell="S13" sqref="S13"/>
    </sheetView>
  </sheetViews>
  <sheetFormatPr defaultRowHeight="15" x14ac:dyDescent="0.25"/>
  <cols>
    <col min="1" max="1" width="6.28515625" style="9" customWidth="1"/>
    <col min="2" max="2" width="22.85546875" style="10" bestFit="1" customWidth="1"/>
    <col min="3" max="3" width="9.85546875" style="10" customWidth="1"/>
    <col min="4" max="4" width="4.5703125" style="10" bestFit="1" customWidth="1"/>
    <col min="5" max="11" width="6.7109375" style="10" bestFit="1" customWidth="1"/>
    <col min="12" max="12" width="9.5703125" style="11" bestFit="1" customWidth="1"/>
    <col min="13" max="13" width="8" style="10" bestFit="1" customWidth="1"/>
    <col min="14" max="14" width="9.5703125" style="11" bestFit="1" customWidth="1"/>
    <col min="15" max="15" width="9.42578125" style="10" bestFit="1" customWidth="1"/>
    <col min="16" max="16384" width="9.140625" style="10"/>
  </cols>
  <sheetData>
    <row r="1" spans="1:15" ht="31.5" x14ac:dyDescent="0.5">
      <c r="C1" s="56" t="str">
        <f>Qual!C1</f>
        <v>КБТ 1</v>
      </c>
    </row>
    <row r="2" spans="1:15" x14ac:dyDescent="0.25">
      <c r="C2" s="118" t="s">
        <v>50</v>
      </c>
    </row>
    <row r="3" spans="1:15" ht="15.75" thickBot="1" x14ac:dyDescent="0.3"/>
    <row r="4" spans="1:15" ht="15.75" thickBot="1" x14ac:dyDescent="0.3">
      <c r="A4" s="1" t="s">
        <v>14</v>
      </c>
      <c r="B4" s="2" t="s">
        <v>11</v>
      </c>
      <c r="C4" s="2" t="s">
        <v>12</v>
      </c>
      <c r="D4" s="3" t="s">
        <v>7</v>
      </c>
      <c r="E4" s="4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5" t="s">
        <v>13</v>
      </c>
      <c r="L4" s="6" t="s">
        <v>15</v>
      </c>
      <c r="M4" s="5" t="s">
        <v>17</v>
      </c>
      <c r="N4" s="7" t="s">
        <v>16</v>
      </c>
      <c r="O4" s="8" t="s">
        <v>18</v>
      </c>
    </row>
    <row r="5" spans="1:15" s="130" customFormat="1" ht="12.75" x14ac:dyDescent="0.2">
      <c r="A5" s="121">
        <v>1</v>
      </c>
      <c r="B5" s="193" t="s">
        <v>53</v>
      </c>
      <c r="C5" s="193" t="s">
        <v>54</v>
      </c>
      <c r="D5" s="123"/>
      <c r="E5" s="124">
        <v>177</v>
      </c>
      <c r="F5" s="122">
        <v>200</v>
      </c>
      <c r="G5" s="122">
        <v>231</v>
      </c>
      <c r="H5" s="122">
        <v>155</v>
      </c>
      <c r="I5" s="122">
        <v>181</v>
      </c>
      <c r="J5" s="122">
        <v>203</v>
      </c>
      <c r="K5" s="125">
        <v>188</v>
      </c>
      <c r="L5" s="126">
        <f t="shared" ref="L5:L52" si="0">M5/7</f>
        <v>190.71428571428572</v>
      </c>
      <c r="M5" s="127">
        <f t="shared" ref="M5:M52" si="1">D5*COUNT(E5:K5)+E5+F5+G5+H5+I5+J5+K5</f>
        <v>1335</v>
      </c>
      <c r="N5" s="128">
        <f t="shared" ref="N5:N25" si="2">O5/6</f>
        <v>196.66666666666666</v>
      </c>
      <c r="O5" s="129">
        <f t="shared" ref="O5:O25" si="3">M5-MIN(E5:K5)-D5</f>
        <v>1180</v>
      </c>
    </row>
    <row r="6" spans="1:15" s="130" customFormat="1" ht="12.75" x14ac:dyDescent="0.2">
      <c r="A6" s="131">
        <v>2</v>
      </c>
      <c r="B6" s="194" t="s">
        <v>71</v>
      </c>
      <c r="C6" s="194" t="s">
        <v>54</v>
      </c>
      <c r="D6" s="133"/>
      <c r="E6" s="134">
        <v>180</v>
      </c>
      <c r="F6" s="132">
        <v>226</v>
      </c>
      <c r="G6" s="132">
        <v>119</v>
      </c>
      <c r="H6" s="132">
        <v>210</v>
      </c>
      <c r="I6" s="132">
        <v>178</v>
      </c>
      <c r="J6" s="132">
        <v>215</v>
      </c>
      <c r="K6" s="135">
        <v>167</v>
      </c>
      <c r="L6" s="136">
        <f t="shared" si="0"/>
        <v>185</v>
      </c>
      <c r="M6" s="127">
        <f t="shared" si="1"/>
        <v>1295</v>
      </c>
      <c r="N6" s="128">
        <f t="shared" si="2"/>
        <v>196</v>
      </c>
      <c r="O6" s="129">
        <f t="shared" si="3"/>
        <v>1176</v>
      </c>
    </row>
    <row r="7" spans="1:15" s="130" customFormat="1" ht="12.75" x14ac:dyDescent="0.2">
      <c r="A7" s="131">
        <v>3</v>
      </c>
      <c r="B7" s="194" t="s">
        <v>55</v>
      </c>
      <c r="C7" s="194" t="s">
        <v>56</v>
      </c>
      <c r="D7" s="133">
        <v>8</v>
      </c>
      <c r="E7" s="134">
        <v>175</v>
      </c>
      <c r="F7" s="132">
        <v>177</v>
      </c>
      <c r="G7" s="132">
        <v>176</v>
      </c>
      <c r="H7" s="132">
        <v>221</v>
      </c>
      <c r="I7" s="132">
        <v>195</v>
      </c>
      <c r="J7" s="132">
        <v>166</v>
      </c>
      <c r="K7" s="135">
        <v>151</v>
      </c>
      <c r="L7" s="136">
        <f t="shared" si="0"/>
        <v>188.14285714285714</v>
      </c>
      <c r="M7" s="127">
        <f t="shared" si="1"/>
        <v>1317</v>
      </c>
      <c r="N7" s="128">
        <f t="shared" si="2"/>
        <v>193</v>
      </c>
      <c r="O7" s="129">
        <f t="shared" si="3"/>
        <v>1158</v>
      </c>
    </row>
    <row r="8" spans="1:15" s="130" customFormat="1" ht="13.5" thickBot="1" x14ac:dyDescent="0.25">
      <c r="A8" s="138">
        <v>4</v>
      </c>
      <c r="B8" s="195" t="s">
        <v>69</v>
      </c>
      <c r="C8" s="195" t="s">
        <v>54</v>
      </c>
      <c r="D8" s="140">
        <v>8</v>
      </c>
      <c r="E8" s="141">
        <v>190</v>
      </c>
      <c r="F8" s="139">
        <v>192</v>
      </c>
      <c r="G8" s="139">
        <v>193</v>
      </c>
      <c r="H8" s="139">
        <v>171</v>
      </c>
      <c r="I8" s="139">
        <v>202</v>
      </c>
      <c r="J8" s="139">
        <v>156</v>
      </c>
      <c r="K8" s="142">
        <v>140</v>
      </c>
      <c r="L8" s="143">
        <f t="shared" si="0"/>
        <v>185.71428571428572</v>
      </c>
      <c r="M8" s="144">
        <f t="shared" si="1"/>
        <v>1300</v>
      </c>
      <c r="N8" s="145">
        <f t="shared" si="2"/>
        <v>192</v>
      </c>
      <c r="O8" s="146">
        <f t="shared" si="3"/>
        <v>1152</v>
      </c>
    </row>
    <row r="9" spans="1:15" s="130" customFormat="1" ht="13.5" thickTop="1" x14ac:dyDescent="0.2">
      <c r="A9" s="121">
        <v>5</v>
      </c>
      <c r="B9" s="193" t="s">
        <v>75</v>
      </c>
      <c r="C9" s="193" t="s">
        <v>54</v>
      </c>
      <c r="D9" s="123"/>
      <c r="E9" s="124">
        <v>231</v>
      </c>
      <c r="F9" s="122">
        <v>172</v>
      </c>
      <c r="G9" s="122">
        <v>191</v>
      </c>
      <c r="H9" s="122">
        <v>207</v>
      </c>
      <c r="I9" s="122">
        <v>103</v>
      </c>
      <c r="J9" s="122">
        <v>138</v>
      </c>
      <c r="K9" s="125">
        <v>192</v>
      </c>
      <c r="L9" s="126">
        <f t="shared" si="0"/>
        <v>176.28571428571428</v>
      </c>
      <c r="M9" s="127">
        <f t="shared" si="1"/>
        <v>1234</v>
      </c>
      <c r="N9" s="128">
        <f t="shared" si="2"/>
        <v>188.5</v>
      </c>
      <c r="O9" s="129">
        <f t="shared" si="3"/>
        <v>1131</v>
      </c>
    </row>
    <row r="10" spans="1:15" s="130" customFormat="1" ht="12.75" x14ac:dyDescent="0.2">
      <c r="A10" s="131">
        <v>6</v>
      </c>
      <c r="B10" s="194" t="s">
        <v>66</v>
      </c>
      <c r="C10" s="194" t="s">
        <v>54</v>
      </c>
      <c r="D10" s="133"/>
      <c r="E10" s="134">
        <v>194</v>
      </c>
      <c r="F10" s="132">
        <v>195</v>
      </c>
      <c r="G10" s="132">
        <v>222</v>
      </c>
      <c r="H10" s="132">
        <v>176</v>
      </c>
      <c r="I10" s="132">
        <v>151</v>
      </c>
      <c r="J10" s="132">
        <v>160</v>
      </c>
      <c r="K10" s="135">
        <v>179</v>
      </c>
      <c r="L10" s="136">
        <f t="shared" si="0"/>
        <v>182.42857142857142</v>
      </c>
      <c r="M10" s="127">
        <f t="shared" si="1"/>
        <v>1277</v>
      </c>
      <c r="N10" s="128">
        <f t="shared" si="2"/>
        <v>187.66666666666666</v>
      </c>
      <c r="O10" s="129">
        <f t="shared" si="3"/>
        <v>1126</v>
      </c>
    </row>
    <row r="11" spans="1:15" s="130" customFormat="1" ht="12.75" x14ac:dyDescent="0.2">
      <c r="A11" s="131">
        <v>7</v>
      </c>
      <c r="B11" s="194" t="s">
        <v>76</v>
      </c>
      <c r="C11" s="194" t="s">
        <v>54</v>
      </c>
      <c r="D11" s="133"/>
      <c r="E11" s="134">
        <v>175</v>
      </c>
      <c r="F11" s="132">
        <v>175</v>
      </c>
      <c r="G11" s="132">
        <v>174</v>
      </c>
      <c r="H11" s="132">
        <v>174</v>
      </c>
      <c r="I11" s="132">
        <v>227</v>
      </c>
      <c r="J11" s="132">
        <v>152</v>
      </c>
      <c r="K11" s="135">
        <v>189</v>
      </c>
      <c r="L11" s="136">
        <f t="shared" si="0"/>
        <v>180.85714285714286</v>
      </c>
      <c r="M11" s="127">
        <f t="shared" si="1"/>
        <v>1266</v>
      </c>
      <c r="N11" s="128">
        <f t="shared" si="2"/>
        <v>185.66666666666666</v>
      </c>
      <c r="O11" s="129">
        <f t="shared" si="3"/>
        <v>1114</v>
      </c>
    </row>
    <row r="12" spans="1:15" s="130" customFormat="1" ht="12.75" x14ac:dyDescent="0.2">
      <c r="A12" s="131">
        <v>8</v>
      </c>
      <c r="B12" s="194" t="s">
        <v>68</v>
      </c>
      <c r="C12" s="194" t="s">
        <v>54</v>
      </c>
      <c r="D12" s="133">
        <v>8</v>
      </c>
      <c r="E12" s="134">
        <v>181</v>
      </c>
      <c r="F12" s="132">
        <v>181</v>
      </c>
      <c r="G12" s="132">
        <v>200</v>
      </c>
      <c r="H12" s="132">
        <v>152</v>
      </c>
      <c r="I12" s="132">
        <v>159</v>
      </c>
      <c r="J12" s="132">
        <v>139</v>
      </c>
      <c r="K12" s="135">
        <v>189</v>
      </c>
      <c r="L12" s="136">
        <f t="shared" si="0"/>
        <v>179.57142857142858</v>
      </c>
      <c r="M12" s="127">
        <f t="shared" si="1"/>
        <v>1257</v>
      </c>
      <c r="N12" s="128">
        <f t="shared" si="2"/>
        <v>185</v>
      </c>
      <c r="O12" s="129">
        <f t="shared" si="3"/>
        <v>1110</v>
      </c>
    </row>
    <row r="13" spans="1:15" s="130" customFormat="1" ht="12.75" x14ac:dyDescent="0.2">
      <c r="A13" s="131">
        <v>9</v>
      </c>
      <c r="B13" s="194" t="s">
        <v>70</v>
      </c>
      <c r="C13" s="194" t="s">
        <v>54</v>
      </c>
      <c r="D13" s="133"/>
      <c r="E13" s="134">
        <v>155</v>
      </c>
      <c r="F13" s="132">
        <v>173</v>
      </c>
      <c r="G13" s="132">
        <v>166</v>
      </c>
      <c r="H13" s="132">
        <v>183</v>
      </c>
      <c r="I13" s="132">
        <v>168</v>
      </c>
      <c r="J13" s="132">
        <v>204</v>
      </c>
      <c r="K13" s="135">
        <v>187</v>
      </c>
      <c r="L13" s="136">
        <f t="shared" si="0"/>
        <v>176.57142857142858</v>
      </c>
      <c r="M13" s="127">
        <f t="shared" si="1"/>
        <v>1236</v>
      </c>
      <c r="N13" s="128">
        <f t="shared" si="2"/>
        <v>180.16666666666666</v>
      </c>
      <c r="O13" s="129">
        <f t="shared" si="3"/>
        <v>1081</v>
      </c>
    </row>
    <row r="14" spans="1:15" s="130" customFormat="1" ht="12.75" x14ac:dyDescent="0.2">
      <c r="A14" s="131">
        <v>10</v>
      </c>
      <c r="B14" s="194" t="s">
        <v>74</v>
      </c>
      <c r="C14" s="194" t="s">
        <v>54</v>
      </c>
      <c r="D14" s="133"/>
      <c r="E14" s="134">
        <v>161</v>
      </c>
      <c r="F14" s="132">
        <v>197</v>
      </c>
      <c r="G14" s="132">
        <v>149</v>
      </c>
      <c r="H14" s="132">
        <v>185</v>
      </c>
      <c r="I14" s="132">
        <v>145</v>
      </c>
      <c r="J14" s="132">
        <v>190</v>
      </c>
      <c r="K14" s="135">
        <v>188</v>
      </c>
      <c r="L14" s="136">
        <f t="shared" si="0"/>
        <v>173.57142857142858</v>
      </c>
      <c r="M14" s="127">
        <f t="shared" si="1"/>
        <v>1215</v>
      </c>
      <c r="N14" s="128">
        <f t="shared" si="2"/>
        <v>178.33333333333334</v>
      </c>
      <c r="O14" s="129">
        <f t="shared" si="3"/>
        <v>1070</v>
      </c>
    </row>
    <row r="15" spans="1:15" s="130" customFormat="1" ht="12.75" x14ac:dyDescent="0.2">
      <c r="A15" s="131">
        <v>11</v>
      </c>
      <c r="B15" s="194" t="s">
        <v>72</v>
      </c>
      <c r="C15" s="194" t="s">
        <v>56</v>
      </c>
      <c r="D15" s="133">
        <v>8</v>
      </c>
      <c r="E15" s="134">
        <v>143</v>
      </c>
      <c r="F15" s="132">
        <v>138</v>
      </c>
      <c r="G15" s="132">
        <v>145</v>
      </c>
      <c r="H15" s="132">
        <v>150</v>
      </c>
      <c r="I15" s="132">
        <v>175</v>
      </c>
      <c r="J15" s="132">
        <v>167</v>
      </c>
      <c r="K15" s="135">
        <v>234</v>
      </c>
      <c r="L15" s="136">
        <f t="shared" si="0"/>
        <v>172.57142857142858</v>
      </c>
      <c r="M15" s="127">
        <f t="shared" si="1"/>
        <v>1208</v>
      </c>
      <c r="N15" s="128">
        <f t="shared" si="2"/>
        <v>177</v>
      </c>
      <c r="O15" s="129">
        <f t="shared" si="3"/>
        <v>1062</v>
      </c>
    </row>
    <row r="16" spans="1:15" s="130" customFormat="1" ht="12.75" x14ac:dyDescent="0.2">
      <c r="A16" s="131">
        <v>12</v>
      </c>
      <c r="B16" s="194" t="s">
        <v>57</v>
      </c>
      <c r="C16" s="194" t="s">
        <v>54</v>
      </c>
      <c r="D16" s="133"/>
      <c r="E16" s="134">
        <v>201</v>
      </c>
      <c r="F16" s="132">
        <v>179</v>
      </c>
      <c r="G16" s="132">
        <v>151</v>
      </c>
      <c r="H16" s="132">
        <v>168</v>
      </c>
      <c r="I16" s="132">
        <v>179</v>
      </c>
      <c r="J16" s="132">
        <v>137</v>
      </c>
      <c r="K16" s="135">
        <v>175</v>
      </c>
      <c r="L16" s="136">
        <f t="shared" si="0"/>
        <v>170</v>
      </c>
      <c r="M16" s="127">
        <f t="shared" si="1"/>
        <v>1190</v>
      </c>
      <c r="N16" s="128">
        <f t="shared" si="2"/>
        <v>175.5</v>
      </c>
      <c r="O16" s="129">
        <f t="shared" si="3"/>
        <v>1053</v>
      </c>
    </row>
    <row r="17" spans="1:17" s="130" customFormat="1" ht="12.75" x14ac:dyDescent="0.2">
      <c r="A17" s="131">
        <v>13</v>
      </c>
      <c r="B17" s="194" t="s">
        <v>58</v>
      </c>
      <c r="C17" s="194" t="s">
        <v>56</v>
      </c>
      <c r="D17" s="133"/>
      <c r="E17" s="134">
        <v>155</v>
      </c>
      <c r="F17" s="132">
        <v>146</v>
      </c>
      <c r="G17" s="132">
        <v>189</v>
      </c>
      <c r="H17" s="132">
        <v>124</v>
      </c>
      <c r="I17" s="132">
        <v>161</v>
      </c>
      <c r="J17" s="132">
        <v>188</v>
      </c>
      <c r="K17" s="135">
        <v>209</v>
      </c>
      <c r="L17" s="136">
        <f t="shared" si="0"/>
        <v>167.42857142857142</v>
      </c>
      <c r="M17" s="127">
        <f t="shared" si="1"/>
        <v>1172</v>
      </c>
      <c r="N17" s="128">
        <f t="shared" si="2"/>
        <v>174.66666666666666</v>
      </c>
      <c r="O17" s="129">
        <f t="shared" si="3"/>
        <v>1048</v>
      </c>
    </row>
    <row r="18" spans="1:17" s="130" customFormat="1" ht="12.75" x14ac:dyDescent="0.2">
      <c r="A18" s="131">
        <v>14</v>
      </c>
      <c r="B18" s="194" t="s">
        <v>67</v>
      </c>
      <c r="C18" s="194" t="s">
        <v>54</v>
      </c>
      <c r="D18" s="133"/>
      <c r="E18" s="134">
        <v>188</v>
      </c>
      <c r="F18" s="132">
        <v>174</v>
      </c>
      <c r="G18" s="132">
        <v>155</v>
      </c>
      <c r="H18" s="132">
        <v>148</v>
      </c>
      <c r="I18" s="132">
        <v>165</v>
      </c>
      <c r="J18" s="132">
        <v>207</v>
      </c>
      <c r="K18" s="135">
        <v>136</v>
      </c>
      <c r="L18" s="136">
        <f t="shared" si="0"/>
        <v>167.57142857142858</v>
      </c>
      <c r="M18" s="127">
        <f t="shared" si="1"/>
        <v>1173</v>
      </c>
      <c r="N18" s="128">
        <f t="shared" si="2"/>
        <v>172.83333333333334</v>
      </c>
      <c r="O18" s="129">
        <f t="shared" si="3"/>
        <v>1037</v>
      </c>
    </row>
    <row r="19" spans="1:17" s="130" customFormat="1" ht="25.5" x14ac:dyDescent="0.2">
      <c r="A19" s="131">
        <v>15</v>
      </c>
      <c r="B19" s="194" t="s">
        <v>60</v>
      </c>
      <c r="C19" s="194" t="s">
        <v>56</v>
      </c>
      <c r="D19" s="133">
        <v>8</v>
      </c>
      <c r="E19" s="134">
        <v>193</v>
      </c>
      <c r="F19" s="132">
        <v>175</v>
      </c>
      <c r="G19" s="132">
        <v>112</v>
      </c>
      <c r="H19" s="132">
        <v>148</v>
      </c>
      <c r="I19" s="132">
        <v>148</v>
      </c>
      <c r="J19" s="132">
        <v>137</v>
      </c>
      <c r="K19" s="135">
        <v>183</v>
      </c>
      <c r="L19" s="136">
        <f t="shared" si="0"/>
        <v>164.57142857142858</v>
      </c>
      <c r="M19" s="127">
        <f t="shared" si="1"/>
        <v>1152</v>
      </c>
      <c r="N19" s="128">
        <f t="shared" si="2"/>
        <v>172</v>
      </c>
      <c r="O19" s="129">
        <f t="shared" si="3"/>
        <v>1032</v>
      </c>
    </row>
    <row r="20" spans="1:17" s="130" customFormat="1" ht="13.5" thickBot="1" x14ac:dyDescent="0.25">
      <c r="A20" s="138">
        <v>16</v>
      </c>
      <c r="B20" s="195" t="s">
        <v>64</v>
      </c>
      <c r="C20" s="195" t="s">
        <v>54</v>
      </c>
      <c r="D20" s="140">
        <v>8</v>
      </c>
      <c r="E20" s="141">
        <v>146</v>
      </c>
      <c r="F20" s="139">
        <v>164</v>
      </c>
      <c r="G20" s="139">
        <v>118</v>
      </c>
      <c r="H20" s="139">
        <v>182</v>
      </c>
      <c r="I20" s="139">
        <v>157</v>
      </c>
      <c r="J20" s="139">
        <v>168</v>
      </c>
      <c r="K20" s="142">
        <v>166</v>
      </c>
      <c r="L20" s="143">
        <f t="shared" si="0"/>
        <v>165.28571428571428</v>
      </c>
      <c r="M20" s="144">
        <f t="shared" si="1"/>
        <v>1157</v>
      </c>
      <c r="N20" s="145">
        <f t="shared" si="2"/>
        <v>171.83333333333334</v>
      </c>
      <c r="O20" s="146">
        <f t="shared" si="3"/>
        <v>1031</v>
      </c>
      <c r="P20" s="171"/>
      <c r="Q20" s="172"/>
    </row>
    <row r="21" spans="1:17" s="130" customFormat="1" ht="14.25" thickTop="1" thickBot="1" x14ac:dyDescent="0.25">
      <c r="A21" s="173">
        <v>17</v>
      </c>
      <c r="B21" s="196" t="s">
        <v>61</v>
      </c>
      <c r="C21" s="196" t="s">
        <v>62</v>
      </c>
      <c r="D21" s="175"/>
      <c r="E21" s="176">
        <v>194</v>
      </c>
      <c r="F21" s="174">
        <v>158</v>
      </c>
      <c r="G21" s="174">
        <v>182</v>
      </c>
      <c r="H21" s="174">
        <v>135</v>
      </c>
      <c r="I21" s="174">
        <v>124</v>
      </c>
      <c r="J21" s="174">
        <v>136</v>
      </c>
      <c r="K21" s="177">
        <v>155</v>
      </c>
      <c r="L21" s="178">
        <f t="shared" si="0"/>
        <v>154.85714285714286</v>
      </c>
      <c r="M21" s="179">
        <f t="shared" si="1"/>
        <v>1084</v>
      </c>
      <c r="N21" s="180">
        <f t="shared" si="2"/>
        <v>160</v>
      </c>
      <c r="O21" s="181">
        <f t="shared" si="3"/>
        <v>960</v>
      </c>
      <c r="P21" s="171" t="s">
        <v>29</v>
      </c>
      <c r="Q21" s="172"/>
    </row>
    <row r="22" spans="1:17" s="130" customFormat="1" ht="13.5" thickTop="1" x14ac:dyDescent="0.2">
      <c r="A22" s="121">
        <v>18</v>
      </c>
      <c r="B22" s="193" t="s">
        <v>63</v>
      </c>
      <c r="C22" s="193" t="s">
        <v>56</v>
      </c>
      <c r="D22" s="123"/>
      <c r="E22" s="124">
        <v>130</v>
      </c>
      <c r="F22" s="122">
        <v>132</v>
      </c>
      <c r="G22" s="122">
        <v>148</v>
      </c>
      <c r="H22" s="122">
        <v>111</v>
      </c>
      <c r="I22" s="122">
        <v>159</v>
      </c>
      <c r="J22" s="122">
        <v>187</v>
      </c>
      <c r="K22" s="125">
        <v>158</v>
      </c>
      <c r="L22" s="126">
        <f t="shared" si="0"/>
        <v>146.42857142857142</v>
      </c>
      <c r="M22" s="127">
        <f t="shared" si="1"/>
        <v>1025</v>
      </c>
      <c r="N22" s="128">
        <f t="shared" si="2"/>
        <v>152.33333333333334</v>
      </c>
      <c r="O22" s="129">
        <f t="shared" si="3"/>
        <v>914</v>
      </c>
      <c r="P22" s="243" t="s">
        <v>30</v>
      </c>
      <c r="Q22" s="244"/>
    </row>
    <row r="23" spans="1:17" s="130" customFormat="1" ht="13.5" thickBot="1" x14ac:dyDescent="0.25">
      <c r="A23" s="138">
        <v>19</v>
      </c>
      <c r="B23" s="195"/>
      <c r="C23" s="195"/>
      <c r="D23" s="140"/>
      <c r="E23" s="141"/>
      <c r="F23" s="139"/>
      <c r="G23" s="139"/>
      <c r="H23" s="139"/>
      <c r="I23" s="139"/>
      <c r="J23" s="139"/>
      <c r="K23" s="142"/>
      <c r="L23" s="143">
        <f t="shared" si="0"/>
        <v>0</v>
      </c>
      <c r="M23" s="144">
        <f t="shared" si="1"/>
        <v>0</v>
      </c>
      <c r="N23" s="145">
        <f t="shared" si="2"/>
        <v>0</v>
      </c>
      <c r="O23" s="146">
        <f t="shared" si="3"/>
        <v>0</v>
      </c>
      <c r="P23" s="245"/>
      <c r="Q23" s="246"/>
    </row>
    <row r="24" spans="1:17" s="130" customFormat="1" ht="14.25" thickTop="1" thickBot="1" x14ac:dyDescent="0.25">
      <c r="A24" s="182">
        <v>20</v>
      </c>
      <c r="B24" s="197" t="s">
        <v>59</v>
      </c>
      <c r="C24" s="197" t="s">
        <v>54</v>
      </c>
      <c r="D24" s="184"/>
      <c r="E24" s="185">
        <v>141</v>
      </c>
      <c r="F24" s="183">
        <v>150</v>
      </c>
      <c r="G24" s="183">
        <v>163</v>
      </c>
      <c r="H24" s="183">
        <v>191</v>
      </c>
      <c r="I24" s="183">
        <v>187</v>
      </c>
      <c r="J24" s="183">
        <v>179</v>
      </c>
      <c r="K24" s="186">
        <v>150</v>
      </c>
      <c r="L24" s="187">
        <f t="shared" si="0"/>
        <v>165.85714285714286</v>
      </c>
      <c r="M24" s="188">
        <f t="shared" si="1"/>
        <v>1161</v>
      </c>
      <c r="N24" s="189">
        <f t="shared" si="2"/>
        <v>170</v>
      </c>
      <c r="O24" s="190">
        <f t="shared" si="3"/>
        <v>1020</v>
      </c>
      <c r="P24" s="191" t="s">
        <v>31</v>
      </c>
      <c r="Q24" s="192"/>
    </row>
    <row r="25" spans="1:17" s="130" customFormat="1" ht="13.5" thickTop="1" x14ac:dyDescent="0.2">
      <c r="A25" s="147">
        <v>21</v>
      </c>
      <c r="B25" s="193" t="s">
        <v>73</v>
      </c>
      <c r="C25" s="193" t="s">
        <v>54</v>
      </c>
      <c r="D25" s="123">
        <v>8</v>
      </c>
      <c r="E25" s="124">
        <v>151</v>
      </c>
      <c r="F25" s="122">
        <v>169</v>
      </c>
      <c r="G25" s="122">
        <v>158</v>
      </c>
      <c r="H25" s="122">
        <v>126</v>
      </c>
      <c r="I25" s="122">
        <v>167</v>
      </c>
      <c r="J25" s="122">
        <v>170</v>
      </c>
      <c r="K25" s="125">
        <v>165</v>
      </c>
      <c r="L25" s="126">
        <f t="shared" si="0"/>
        <v>166</v>
      </c>
      <c r="M25" s="127">
        <f t="shared" si="1"/>
        <v>1162</v>
      </c>
      <c r="N25" s="128">
        <f t="shared" si="2"/>
        <v>171.33333333333334</v>
      </c>
      <c r="O25" s="129">
        <f t="shared" si="3"/>
        <v>1028</v>
      </c>
    </row>
    <row r="26" spans="1:17" s="130" customFormat="1" ht="12.75" hidden="1" x14ac:dyDescent="0.2">
      <c r="A26" s="148">
        <v>22</v>
      </c>
      <c r="B26" s="194"/>
      <c r="C26" s="194"/>
      <c r="D26" s="133"/>
      <c r="E26" s="134"/>
      <c r="F26" s="132"/>
      <c r="G26" s="132"/>
      <c r="H26" s="132"/>
      <c r="I26" s="132"/>
      <c r="J26" s="132"/>
      <c r="K26" s="135"/>
      <c r="L26" s="136">
        <f t="shared" si="0"/>
        <v>0</v>
      </c>
      <c r="M26" s="127">
        <f t="shared" si="1"/>
        <v>0</v>
      </c>
      <c r="N26" s="128">
        <f t="shared" ref="N26:N54" si="4">O26/6</f>
        <v>0</v>
      </c>
      <c r="O26" s="129">
        <f t="shared" ref="O26:O54" si="5">M26-MIN(E26:K26)-D26</f>
        <v>0</v>
      </c>
    </row>
    <row r="27" spans="1:17" s="130" customFormat="1" ht="12.75" hidden="1" x14ac:dyDescent="0.2">
      <c r="A27" s="148">
        <v>23</v>
      </c>
      <c r="B27" s="194"/>
      <c r="C27" s="194"/>
      <c r="D27" s="133"/>
      <c r="E27" s="134"/>
      <c r="F27" s="132"/>
      <c r="G27" s="132"/>
      <c r="H27" s="132"/>
      <c r="I27" s="132"/>
      <c r="J27" s="132"/>
      <c r="K27" s="135"/>
      <c r="L27" s="136">
        <f t="shared" si="0"/>
        <v>0</v>
      </c>
      <c r="M27" s="127">
        <f t="shared" si="1"/>
        <v>0</v>
      </c>
      <c r="N27" s="128">
        <f t="shared" si="4"/>
        <v>0</v>
      </c>
      <c r="O27" s="129">
        <f t="shared" si="5"/>
        <v>0</v>
      </c>
    </row>
    <row r="28" spans="1:17" s="130" customFormat="1" ht="12.75" hidden="1" x14ac:dyDescent="0.2">
      <c r="A28" s="148">
        <v>24</v>
      </c>
      <c r="B28" s="194"/>
      <c r="C28" s="194"/>
      <c r="D28" s="133"/>
      <c r="E28" s="134"/>
      <c r="F28" s="132"/>
      <c r="G28" s="132"/>
      <c r="H28" s="132"/>
      <c r="I28" s="132"/>
      <c r="J28" s="132"/>
      <c r="K28" s="135"/>
      <c r="L28" s="136">
        <f t="shared" si="0"/>
        <v>0</v>
      </c>
      <c r="M28" s="127">
        <f t="shared" si="1"/>
        <v>0</v>
      </c>
      <c r="N28" s="128">
        <f t="shared" si="4"/>
        <v>0</v>
      </c>
      <c r="O28" s="129">
        <f t="shared" si="5"/>
        <v>0</v>
      </c>
    </row>
    <row r="29" spans="1:17" s="130" customFormat="1" ht="12.75" hidden="1" x14ac:dyDescent="0.2">
      <c r="A29" s="148">
        <v>25</v>
      </c>
      <c r="B29" s="194"/>
      <c r="C29" s="194"/>
      <c r="D29" s="133"/>
      <c r="E29" s="134"/>
      <c r="F29" s="132"/>
      <c r="G29" s="132"/>
      <c r="H29" s="132"/>
      <c r="I29" s="132"/>
      <c r="J29" s="132"/>
      <c r="K29" s="135"/>
      <c r="L29" s="136">
        <f t="shared" si="0"/>
        <v>0</v>
      </c>
      <c r="M29" s="127">
        <f t="shared" si="1"/>
        <v>0</v>
      </c>
      <c r="N29" s="128">
        <f t="shared" si="4"/>
        <v>0</v>
      </c>
      <c r="O29" s="129">
        <f t="shared" si="5"/>
        <v>0</v>
      </c>
    </row>
    <row r="30" spans="1:17" s="130" customFormat="1" ht="12.75" hidden="1" x14ac:dyDescent="0.2">
      <c r="A30" s="148">
        <v>26</v>
      </c>
      <c r="B30" s="194"/>
      <c r="C30" s="194"/>
      <c r="D30" s="133"/>
      <c r="E30" s="134"/>
      <c r="F30" s="132"/>
      <c r="G30" s="132"/>
      <c r="H30" s="132"/>
      <c r="I30" s="132"/>
      <c r="J30" s="132"/>
      <c r="K30" s="135"/>
      <c r="L30" s="136">
        <f t="shared" si="0"/>
        <v>0</v>
      </c>
      <c r="M30" s="127">
        <f t="shared" si="1"/>
        <v>0</v>
      </c>
      <c r="N30" s="128">
        <f t="shared" si="4"/>
        <v>0</v>
      </c>
      <c r="O30" s="129">
        <f t="shared" si="5"/>
        <v>0</v>
      </c>
    </row>
    <row r="31" spans="1:17" s="130" customFormat="1" ht="12.75" hidden="1" x14ac:dyDescent="0.2">
      <c r="A31" s="148">
        <v>27</v>
      </c>
      <c r="B31" s="194"/>
      <c r="C31" s="194"/>
      <c r="D31" s="133"/>
      <c r="E31" s="134"/>
      <c r="F31" s="132"/>
      <c r="G31" s="132"/>
      <c r="H31" s="132"/>
      <c r="I31" s="132"/>
      <c r="J31" s="132"/>
      <c r="K31" s="135"/>
      <c r="L31" s="136">
        <f t="shared" si="0"/>
        <v>0</v>
      </c>
      <c r="M31" s="127">
        <f t="shared" si="1"/>
        <v>0</v>
      </c>
      <c r="N31" s="128">
        <f t="shared" si="4"/>
        <v>0</v>
      </c>
      <c r="O31" s="129">
        <f t="shared" si="5"/>
        <v>0</v>
      </c>
    </row>
    <row r="32" spans="1:17" s="130" customFormat="1" ht="12.75" hidden="1" x14ac:dyDescent="0.2">
      <c r="A32" s="148">
        <v>28</v>
      </c>
      <c r="B32" s="194"/>
      <c r="C32" s="194"/>
      <c r="D32" s="133"/>
      <c r="E32" s="134"/>
      <c r="F32" s="132"/>
      <c r="G32" s="132"/>
      <c r="H32" s="132"/>
      <c r="I32" s="132"/>
      <c r="J32" s="132"/>
      <c r="K32" s="135"/>
      <c r="L32" s="136">
        <f t="shared" si="0"/>
        <v>0</v>
      </c>
      <c r="M32" s="127">
        <f t="shared" si="1"/>
        <v>0</v>
      </c>
      <c r="N32" s="128">
        <f t="shared" si="4"/>
        <v>0</v>
      </c>
      <c r="O32" s="129">
        <f t="shared" si="5"/>
        <v>0</v>
      </c>
    </row>
    <row r="33" spans="1:15" s="130" customFormat="1" ht="12.75" hidden="1" x14ac:dyDescent="0.2">
      <c r="A33" s="148">
        <v>29</v>
      </c>
      <c r="B33" s="194"/>
      <c r="C33" s="194"/>
      <c r="D33" s="133"/>
      <c r="E33" s="134"/>
      <c r="F33" s="132"/>
      <c r="G33" s="132"/>
      <c r="H33" s="132"/>
      <c r="I33" s="132"/>
      <c r="J33" s="132"/>
      <c r="K33" s="135"/>
      <c r="L33" s="136">
        <f t="shared" si="0"/>
        <v>0</v>
      </c>
      <c r="M33" s="127">
        <f t="shared" si="1"/>
        <v>0</v>
      </c>
      <c r="N33" s="128">
        <f t="shared" si="4"/>
        <v>0</v>
      </c>
      <c r="O33" s="129">
        <f t="shared" si="5"/>
        <v>0</v>
      </c>
    </row>
    <row r="34" spans="1:15" s="130" customFormat="1" ht="12.75" hidden="1" x14ac:dyDescent="0.2">
      <c r="A34" s="148">
        <v>30</v>
      </c>
      <c r="B34" s="194"/>
      <c r="C34" s="194"/>
      <c r="D34" s="133"/>
      <c r="E34" s="134"/>
      <c r="F34" s="132"/>
      <c r="G34" s="132"/>
      <c r="H34" s="132"/>
      <c r="I34" s="132"/>
      <c r="J34" s="132"/>
      <c r="K34" s="135"/>
      <c r="L34" s="136">
        <f t="shared" si="0"/>
        <v>0</v>
      </c>
      <c r="M34" s="127">
        <f t="shared" si="1"/>
        <v>0</v>
      </c>
      <c r="N34" s="128">
        <f t="shared" si="4"/>
        <v>0</v>
      </c>
      <c r="O34" s="129">
        <f t="shared" si="5"/>
        <v>0</v>
      </c>
    </row>
    <row r="35" spans="1:15" s="130" customFormat="1" ht="12.75" hidden="1" x14ac:dyDescent="0.2">
      <c r="A35" s="148">
        <v>31</v>
      </c>
      <c r="B35" s="194"/>
      <c r="C35" s="194"/>
      <c r="D35" s="133"/>
      <c r="E35" s="134"/>
      <c r="F35" s="132"/>
      <c r="G35" s="132"/>
      <c r="H35" s="132"/>
      <c r="I35" s="132"/>
      <c r="J35" s="132"/>
      <c r="K35" s="135"/>
      <c r="L35" s="136">
        <f t="shared" si="0"/>
        <v>0</v>
      </c>
      <c r="M35" s="127">
        <f t="shared" si="1"/>
        <v>0</v>
      </c>
      <c r="N35" s="128">
        <f t="shared" si="4"/>
        <v>0</v>
      </c>
      <c r="O35" s="129">
        <f t="shared" si="5"/>
        <v>0</v>
      </c>
    </row>
    <row r="36" spans="1:15" s="130" customFormat="1" ht="12.75" hidden="1" x14ac:dyDescent="0.2">
      <c r="A36" s="148">
        <v>32</v>
      </c>
      <c r="B36" s="194"/>
      <c r="C36" s="194"/>
      <c r="D36" s="133"/>
      <c r="E36" s="134"/>
      <c r="F36" s="132"/>
      <c r="G36" s="132"/>
      <c r="H36" s="132"/>
      <c r="I36" s="132"/>
      <c r="J36" s="132"/>
      <c r="K36" s="135"/>
      <c r="L36" s="136">
        <f t="shared" si="0"/>
        <v>0</v>
      </c>
      <c r="M36" s="127">
        <f t="shared" si="1"/>
        <v>0</v>
      </c>
      <c r="N36" s="128">
        <f t="shared" si="4"/>
        <v>0</v>
      </c>
      <c r="O36" s="129">
        <f t="shared" si="5"/>
        <v>0</v>
      </c>
    </row>
    <row r="37" spans="1:15" s="130" customFormat="1" ht="12.75" hidden="1" x14ac:dyDescent="0.2">
      <c r="A37" s="148">
        <v>33</v>
      </c>
      <c r="B37" s="194"/>
      <c r="C37" s="194"/>
      <c r="D37" s="133"/>
      <c r="E37" s="134"/>
      <c r="F37" s="132"/>
      <c r="G37" s="132"/>
      <c r="H37" s="132"/>
      <c r="I37" s="132"/>
      <c r="J37" s="132"/>
      <c r="K37" s="135"/>
      <c r="L37" s="136">
        <f t="shared" si="0"/>
        <v>0</v>
      </c>
      <c r="M37" s="127">
        <f t="shared" si="1"/>
        <v>0</v>
      </c>
      <c r="N37" s="128">
        <f t="shared" si="4"/>
        <v>0</v>
      </c>
      <c r="O37" s="129">
        <f t="shared" si="5"/>
        <v>0</v>
      </c>
    </row>
    <row r="38" spans="1:15" s="130" customFormat="1" ht="12.75" hidden="1" x14ac:dyDescent="0.2">
      <c r="A38" s="148">
        <v>34</v>
      </c>
      <c r="B38" s="194"/>
      <c r="C38" s="194"/>
      <c r="D38" s="133"/>
      <c r="E38" s="134"/>
      <c r="F38" s="132"/>
      <c r="G38" s="132"/>
      <c r="H38" s="132"/>
      <c r="I38" s="132"/>
      <c r="J38" s="132"/>
      <c r="K38" s="135"/>
      <c r="L38" s="136">
        <f t="shared" si="0"/>
        <v>0</v>
      </c>
      <c r="M38" s="127">
        <f t="shared" si="1"/>
        <v>0</v>
      </c>
      <c r="N38" s="128">
        <f t="shared" si="4"/>
        <v>0</v>
      </c>
      <c r="O38" s="129">
        <f t="shared" si="5"/>
        <v>0</v>
      </c>
    </row>
    <row r="39" spans="1:15" s="130" customFormat="1" ht="12.75" hidden="1" x14ac:dyDescent="0.2">
      <c r="A39" s="148">
        <v>35</v>
      </c>
      <c r="B39" s="194"/>
      <c r="C39" s="194"/>
      <c r="D39" s="133"/>
      <c r="E39" s="134"/>
      <c r="F39" s="132"/>
      <c r="G39" s="132"/>
      <c r="H39" s="132"/>
      <c r="I39" s="132"/>
      <c r="J39" s="132"/>
      <c r="K39" s="135"/>
      <c r="L39" s="136">
        <f t="shared" si="0"/>
        <v>0</v>
      </c>
      <c r="M39" s="127">
        <f t="shared" si="1"/>
        <v>0</v>
      </c>
      <c r="N39" s="128">
        <f t="shared" si="4"/>
        <v>0</v>
      </c>
      <c r="O39" s="129">
        <f t="shared" si="5"/>
        <v>0</v>
      </c>
    </row>
    <row r="40" spans="1:15" s="130" customFormat="1" ht="12.75" hidden="1" x14ac:dyDescent="0.2">
      <c r="A40" s="148">
        <v>36</v>
      </c>
      <c r="B40" s="194"/>
      <c r="C40" s="194"/>
      <c r="D40" s="133"/>
      <c r="E40" s="134"/>
      <c r="F40" s="132"/>
      <c r="G40" s="132"/>
      <c r="H40" s="132"/>
      <c r="I40" s="132"/>
      <c r="J40" s="132"/>
      <c r="K40" s="135"/>
      <c r="L40" s="136">
        <f t="shared" si="0"/>
        <v>0</v>
      </c>
      <c r="M40" s="127">
        <f t="shared" si="1"/>
        <v>0</v>
      </c>
      <c r="N40" s="128">
        <f t="shared" si="4"/>
        <v>0</v>
      </c>
      <c r="O40" s="129">
        <f t="shared" si="5"/>
        <v>0</v>
      </c>
    </row>
    <row r="41" spans="1:15" s="130" customFormat="1" ht="12.75" hidden="1" x14ac:dyDescent="0.2">
      <c r="A41" s="148">
        <v>37</v>
      </c>
      <c r="B41" s="194"/>
      <c r="C41" s="194"/>
      <c r="D41" s="133"/>
      <c r="E41" s="134"/>
      <c r="F41" s="132"/>
      <c r="G41" s="132"/>
      <c r="H41" s="132"/>
      <c r="I41" s="132"/>
      <c r="J41" s="132"/>
      <c r="K41" s="135"/>
      <c r="L41" s="136">
        <f t="shared" si="0"/>
        <v>0</v>
      </c>
      <c r="M41" s="127">
        <f t="shared" si="1"/>
        <v>0</v>
      </c>
      <c r="N41" s="128">
        <f t="shared" si="4"/>
        <v>0</v>
      </c>
      <c r="O41" s="129">
        <f t="shared" si="5"/>
        <v>0</v>
      </c>
    </row>
    <row r="42" spans="1:15" s="130" customFormat="1" ht="12.75" hidden="1" x14ac:dyDescent="0.2">
      <c r="A42" s="148">
        <v>38</v>
      </c>
      <c r="B42" s="194"/>
      <c r="C42" s="194"/>
      <c r="D42" s="133"/>
      <c r="E42" s="134"/>
      <c r="F42" s="132"/>
      <c r="G42" s="132"/>
      <c r="H42" s="132"/>
      <c r="I42" s="132"/>
      <c r="J42" s="132"/>
      <c r="K42" s="135"/>
      <c r="L42" s="136">
        <f t="shared" si="0"/>
        <v>0</v>
      </c>
      <c r="M42" s="127">
        <f t="shared" si="1"/>
        <v>0</v>
      </c>
      <c r="N42" s="128">
        <f t="shared" si="4"/>
        <v>0</v>
      </c>
      <c r="O42" s="129">
        <f t="shared" si="5"/>
        <v>0</v>
      </c>
    </row>
    <row r="43" spans="1:15" s="130" customFormat="1" ht="12.75" hidden="1" x14ac:dyDescent="0.2">
      <c r="A43" s="148">
        <v>39</v>
      </c>
      <c r="B43" s="194"/>
      <c r="C43" s="194"/>
      <c r="D43" s="133"/>
      <c r="E43" s="134"/>
      <c r="F43" s="132"/>
      <c r="G43" s="132"/>
      <c r="H43" s="132"/>
      <c r="I43" s="132"/>
      <c r="J43" s="132"/>
      <c r="K43" s="135"/>
      <c r="L43" s="136">
        <f t="shared" si="0"/>
        <v>0</v>
      </c>
      <c r="M43" s="127">
        <f t="shared" si="1"/>
        <v>0</v>
      </c>
      <c r="N43" s="128">
        <f t="shared" si="4"/>
        <v>0</v>
      </c>
      <c r="O43" s="129">
        <f t="shared" si="5"/>
        <v>0</v>
      </c>
    </row>
    <row r="44" spans="1:15" s="130" customFormat="1" ht="12.75" hidden="1" x14ac:dyDescent="0.2">
      <c r="A44" s="148">
        <v>40</v>
      </c>
      <c r="B44" s="194"/>
      <c r="C44" s="194"/>
      <c r="D44" s="133"/>
      <c r="E44" s="134"/>
      <c r="F44" s="132"/>
      <c r="G44" s="132"/>
      <c r="H44" s="132"/>
      <c r="I44" s="132"/>
      <c r="J44" s="132"/>
      <c r="K44" s="135"/>
      <c r="L44" s="136">
        <f t="shared" si="0"/>
        <v>0</v>
      </c>
      <c r="M44" s="127">
        <f t="shared" si="1"/>
        <v>0</v>
      </c>
      <c r="N44" s="128">
        <f t="shared" si="4"/>
        <v>0</v>
      </c>
      <c r="O44" s="129">
        <f t="shared" si="5"/>
        <v>0</v>
      </c>
    </row>
    <row r="45" spans="1:15" s="130" customFormat="1" ht="12.75" hidden="1" x14ac:dyDescent="0.2">
      <c r="A45" s="148">
        <v>41</v>
      </c>
      <c r="B45" s="194"/>
      <c r="C45" s="194"/>
      <c r="D45" s="133"/>
      <c r="E45" s="134"/>
      <c r="F45" s="132"/>
      <c r="G45" s="132"/>
      <c r="H45" s="132"/>
      <c r="I45" s="132"/>
      <c r="J45" s="132"/>
      <c r="K45" s="135"/>
      <c r="L45" s="136">
        <f t="shared" si="0"/>
        <v>0</v>
      </c>
      <c r="M45" s="127">
        <f t="shared" si="1"/>
        <v>0</v>
      </c>
      <c r="N45" s="128">
        <f t="shared" si="4"/>
        <v>0</v>
      </c>
      <c r="O45" s="129">
        <f t="shared" si="5"/>
        <v>0</v>
      </c>
    </row>
    <row r="46" spans="1:15" s="130" customFormat="1" ht="12.75" hidden="1" x14ac:dyDescent="0.2">
      <c r="A46" s="148">
        <v>42</v>
      </c>
      <c r="B46" s="194"/>
      <c r="C46" s="194"/>
      <c r="D46" s="133"/>
      <c r="E46" s="134"/>
      <c r="F46" s="132"/>
      <c r="G46" s="132"/>
      <c r="H46" s="132"/>
      <c r="I46" s="132"/>
      <c r="J46" s="132"/>
      <c r="K46" s="135"/>
      <c r="L46" s="136">
        <f t="shared" si="0"/>
        <v>0</v>
      </c>
      <c r="M46" s="127">
        <f t="shared" si="1"/>
        <v>0</v>
      </c>
      <c r="N46" s="128">
        <f t="shared" si="4"/>
        <v>0</v>
      </c>
      <c r="O46" s="129">
        <f t="shared" si="5"/>
        <v>0</v>
      </c>
    </row>
    <row r="47" spans="1:15" s="130" customFormat="1" ht="12.75" hidden="1" x14ac:dyDescent="0.2">
      <c r="A47" s="148">
        <v>43</v>
      </c>
      <c r="B47" s="194"/>
      <c r="C47" s="194"/>
      <c r="D47" s="133"/>
      <c r="E47" s="134"/>
      <c r="F47" s="132"/>
      <c r="G47" s="132"/>
      <c r="H47" s="132"/>
      <c r="I47" s="132"/>
      <c r="J47" s="132"/>
      <c r="K47" s="135"/>
      <c r="L47" s="136">
        <f t="shared" si="0"/>
        <v>0</v>
      </c>
      <c r="M47" s="127">
        <f t="shared" si="1"/>
        <v>0</v>
      </c>
      <c r="N47" s="128">
        <f t="shared" si="4"/>
        <v>0</v>
      </c>
      <c r="O47" s="129">
        <f t="shared" si="5"/>
        <v>0</v>
      </c>
    </row>
    <row r="48" spans="1:15" s="130" customFormat="1" ht="12.75" hidden="1" x14ac:dyDescent="0.2">
      <c r="A48" s="148">
        <v>44</v>
      </c>
      <c r="B48" s="194"/>
      <c r="C48" s="194"/>
      <c r="D48" s="133"/>
      <c r="E48" s="134"/>
      <c r="F48" s="132"/>
      <c r="G48" s="132"/>
      <c r="H48" s="132"/>
      <c r="I48" s="132"/>
      <c r="J48" s="132"/>
      <c r="K48" s="135"/>
      <c r="L48" s="136">
        <f t="shared" si="0"/>
        <v>0</v>
      </c>
      <c r="M48" s="127">
        <f t="shared" si="1"/>
        <v>0</v>
      </c>
      <c r="N48" s="128">
        <f t="shared" si="4"/>
        <v>0</v>
      </c>
      <c r="O48" s="129">
        <f t="shared" si="5"/>
        <v>0</v>
      </c>
    </row>
    <row r="49" spans="1:15" s="130" customFormat="1" ht="12.75" hidden="1" x14ac:dyDescent="0.2">
      <c r="A49" s="148">
        <v>45</v>
      </c>
      <c r="B49" s="194"/>
      <c r="C49" s="194"/>
      <c r="D49" s="133"/>
      <c r="E49" s="134"/>
      <c r="F49" s="132"/>
      <c r="G49" s="132"/>
      <c r="H49" s="132"/>
      <c r="I49" s="132"/>
      <c r="J49" s="132"/>
      <c r="K49" s="135"/>
      <c r="L49" s="136">
        <f t="shared" si="0"/>
        <v>0</v>
      </c>
      <c r="M49" s="127">
        <f t="shared" si="1"/>
        <v>0</v>
      </c>
      <c r="N49" s="128">
        <f t="shared" si="4"/>
        <v>0</v>
      </c>
      <c r="O49" s="129">
        <f t="shared" si="5"/>
        <v>0</v>
      </c>
    </row>
    <row r="50" spans="1:15" s="130" customFormat="1" ht="12.75" hidden="1" x14ac:dyDescent="0.2">
      <c r="A50" s="148">
        <v>46</v>
      </c>
      <c r="B50" s="194"/>
      <c r="C50" s="194"/>
      <c r="D50" s="133"/>
      <c r="E50" s="134"/>
      <c r="F50" s="132"/>
      <c r="G50" s="132"/>
      <c r="H50" s="132"/>
      <c r="I50" s="132"/>
      <c r="J50" s="132"/>
      <c r="K50" s="135"/>
      <c r="L50" s="136">
        <f t="shared" si="0"/>
        <v>0</v>
      </c>
      <c r="M50" s="127">
        <f t="shared" si="1"/>
        <v>0</v>
      </c>
      <c r="N50" s="128">
        <f t="shared" si="4"/>
        <v>0</v>
      </c>
      <c r="O50" s="129">
        <f t="shared" si="5"/>
        <v>0</v>
      </c>
    </row>
    <row r="51" spans="1:15" s="130" customFormat="1" ht="12.75" x14ac:dyDescent="0.2">
      <c r="A51" s="148">
        <v>22</v>
      </c>
      <c r="B51" s="194" t="s">
        <v>65</v>
      </c>
      <c r="C51" s="194" t="s">
        <v>54</v>
      </c>
      <c r="D51" s="133"/>
      <c r="E51" s="134">
        <v>104</v>
      </c>
      <c r="F51" s="132">
        <v>139</v>
      </c>
      <c r="G51" s="132">
        <v>102</v>
      </c>
      <c r="H51" s="132">
        <v>132</v>
      </c>
      <c r="I51" s="132">
        <v>143</v>
      </c>
      <c r="J51" s="132">
        <v>121</v>
      </c>
      <c r="K51" s="135">
        <v>110</v>
      </c>
      <c r="L51" s="136">
        <f t="shared" si="0"/>
        <v>121.57142857142857</v>
      </c>
      <c r="M51" s="127">
        <f t="shared" si="1"/>
        <v>851</v>
      </c>
      <c r="N51" s="128">
        <f t="shared" si="4"/>
        <v>124.83333333333333</v>
      </c>
      <c r="O51" s="129">
        <f t="shared" si="5"/>
        <v>749</v>
      </c>
    </row>
    <row r="52" spans="1:15" s="130" customFormat="1" ht="12.75" x14ac:dyDescent="0.2">
      <c r="A52" s="148"/>
      <c r="B52" s="194"/>
      <c r="C52" s="194"/>
      <c r="D52" s="133"/>
      <c r="E52" s="134"/>
      <c r="F52" s="132"/>
      <c r="G52" s="132"/>
      <c r="H52" s="132"/>
      <c r="I52" s="132"/>
      <c r="J52" s="132"/>
      <c r="K52" s="135"/>
      <c r="L52" s="136">
        <f t="shared" si="0"/>
        <v>0</v>
      </c>
      <c r="M52" s="127">
        <f t="shared" si="1"/>
        <v>0</v>
      </c>
      <c r="N52" s="128">
        <f t="shared" si="4"/>
        <v>0</v>
      </c>
      <c r="O52" s="129">
        <f t="shared" si="5"/>
        <v>0</v>
      </c>
    </row>
    <row r="53" spans="1:15" s="130" customFormat="1" ht="12.75" x14ac:dyDescent="0.2">
      <c r="A53" s="148"/>
      <c r="B53" s="194"/>
      <c r="C53" s="194"/>
      <c r="D53" s="133"/>
      <c r="E53" s="134"/>
      <c r="F53" s="132"/>
      <c r="G53" s="132"/>
      <c r="H53" s="132"/>
      <c r="I53" s="132"/>
      <c r="J53" s="132"/>
      <c r="K53" s="135"/>
      <c r="L53" s="136">
        <f t="shared" ref="L53:L54" si="6">M53/7</f>
        <v>0</v>
      </c>
      <c r="M53" s="127">
        <f t="shared" ref="M53:M54" si="7">D53*COUNT(E53:K53)+E53+F53+G53+H53+I53+J53+K53</f>
        <v>0</v>
      </c>
      <c r="N53" s="128">
        <f t="shared" si="4"/>
        <v>0</v>
      </c>
      <c r="O53" s="129">
        <f t="shared" si="5"/>
        <v>0</v>
      </c>
    </row>
    <row r="54" spans="1:15" s="130" customFormat="1" ht="13.5" thickBot="1" x14ac:dyDescent="0.25">
      <c r="A54" s="149"/>
      <c r="B54" s="198"/>
      <c r="C54" s="198"/>
      <c r="D54" s="151"/>
      <c r="E54" s="152"/>
      <c r="F54" s="150"/>
      <c r="G54" s="150"/>
      <c r="H54" s="150"/>
      <c r="I54" s="150"/>
      <c r="J54" s="150"/>
      <c r="K54" s="153"/>
      <c r="L54" s="154">
        <f t="shared" si="6"/>
        <v>0</v>
      </c>
      <c r="M54" s="127">
        <f t="shared" si="7"/>
        <v>0</v>
      </c>
      <c r="N54" s="128">
        <f t="shared" si="4"/>
        <v>0</v>
      </c>
      <c r="O54" s="129">
        <f t="shared" si="5"/>
        <v>0</v>
      </c>
    </row>
    <row r="55" spans="1:15" x14ac:dyDescent="0.25">
      <c r="K55" s="10">
        <f>MAX(E21:K25)</f>
        <v>194</v>
      </c>
    </row>
  </sheetData>
  <sortState ref="A22:M52">
    <sortCondition ref="A22"/>
  </sortState>
  <mergeCells count="1">
    <mergeCell ref="P22:Q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54826-9A66-41DA-8386-92A4155C7E9A}">
  <dimension ref="A1:J54"/>
  <sheetViews>
    <sheetView topLeftCell="A37" zoomScaleNormal="100" workbookViewId="0">
      <selection activeCell="M4" sqref="M4"/>
    </sheetView>
  </sheetViews>
  <sheetFormatPr defaultRowHeight="15" x14ac:dyDescent="0.25"/>
  <cols>
    <col min="1" max="1" width="6.28515625" style="9" customWidth="1"/>
    <col min="2" max="2" width="24.5703125" style="10" customWidth="1"/>
    <col min="3" max="3" width="12.28515625" style="10" bestFit="1" customWidth="1"/>
    <col min="4" max="4" width="4.5703125" style="10" bestFit="1" customWidth="1"/>
    <col min="5" max="7" width="6.7109375" style="10" bestFit="1" customWidth="1"/>
    <col min="8" max="8" width="9.5703125" style="11" bestFit="1" customWidth="1"/>
    <col min="9" max="9" width="12.28515625" style="10" bestFit="1" customWidth="1"/>
    <col min="10" max="16384" width="9.140625" style="10"/>
  </cols>
  <sheetData>
    <row r="1" spans="1:10" ht="31.5" x14ac:dyDescent="0.5">
      <c r="B1" s="120" t="s">
        <v>51</v>
      </c>
      <c r="C1" s="56" t="str">
        <f>Qual!C1</f>
        <v>КБТ 1</v>
      </c>
    </row>
    <row r="2" spans="1:10" ht="26.25" x14ac:dyDescent="0.4">
      <c r="C2" s="58" t="s">
        <v>37</v>
      </c>
    </row>
    <row r="3" spans="1:10" ht="15.75" thickBot="1" x14ac:dyDescent="0.3"/>
    <row r="4" spans="1:10" ht="15.75" thickBot="1" x14ac:dyDescent="0.3">
      <c r="A4" s="1" t="s">
        <v>14</v>
      </c>
      <c r="B4" s="2" t="s">
        <v>11</v>
      </c>
      <c r="C4" s="2" t="s">
        <v>12</v>
      </c>
      <c r="D4" s="3" t="s">
        <v>7</v>
      </c>
      <c r="E4" s="4" t="s">
        <v>1</v>
      </c>
      <c r="F4" s="2" t="s">
        <v>2</v>
      </c>
      <c r="G4" s="2" t="s">
        <v>3</v>
      </c>
      <c r="H4" s="6" t="s">
        <v>8</v>
      </c>
      <c r="I4" s="5" t="s">
        <v>9</v>
      </c>
      <c r="J4" s="218" t="s">
        <v>0</v>
      </c>
    </row>
    <row r="5" spans="1:10" x14ac:dyDescent="0.25">
      <c r="A5" s="59">
        <v>5</v>
      </c>
      <c r="B5" s="223" t="s">
        <v>68</v>
      </c>
      <c r="C5" s="13" t="s">
        <v>54</v>
      </c>
      <c r="D5" s="14">
        <v>8</v>
      </c>
      <c r="E5" s="15">
        <v>201</v>
      </c>
      <c r="F5" s="13">
        <v>181</v>
      </c>
      <c r="G5" s="13">
        <v>227</v>
      </c>
      <c r="H5" s="17">
        <f t="shared" ref="H5:H19" si="0">I5/3</f>
        <v>211</v>
      </c>
      <c r="I5" s="18">
        <f t="shared" ref="I5:I19" si="1">D5*COUNT(E5:G5)+E5+F5+G5</f>
        <v>633</v>
      </c>
      <c r="J5" s="219">
        <v>5</v>
      </c>
    </row>
    <row r="6" spans="1:10" x14ac:dyDescent="0.25">
      <c r="A6" s="60">
        <v>6</v>
      </c>
      <c r="B6" s="224" t="s">
        <v>66</v>
      </c>
      <c r="C6" s="20" t="s">
        <v>54</v>
      </c>
      <c r="D6" s="21"/>
      <c r="E6" s="22">
        <v>204</v>
      </c>
      <c r="F6" s="20">
        <v>226</v>
      </c>
      <c r="G6" s="20">
        <v>180</v>
      </c>
      <c r="H6" s="23">
        <f t="shared" si="0"/>
        <v>203.33333333333334</v>
      </c>
      <c r="I6" s="18">
        <f t="shared" si="1"/>
        <v>610</v>
      </c>
      <c r="J6" s="220">
        <v>6</v>
      </c>
    </row>
    <row r="7" spans="1:10" x14ac:dyDescent="0.25">
      <c r="A7" s="60">
        <v>7</v>
      </c>
      <c r="B7" s="224" t="s">
        <v>64</v>
      </c>
      <c r="C7" s="20" t="s">
        <v>54</v>
      </c>
      <c r="D7" s="21">
        <v>8</v>
      </c>
      <c r="E7" s="22">
        <v>173</v>
      </c>
      <c r="F7" s="20">
        <v>150</v>
      </c>
      <c r="G7" s="20">
        <v>215</v>
      </c>
      <c r="H7" s="23">
        <f t="shared" si="0"/>
        <v>187.33333333333334</v>
      </c>
      <c r="I7" s="18">
        <f t="shared" si="1"/>
        <v>562</v>
      </c>
      <c r="J7" s="220">
        <v>7</v>
      </c>
    </row>
    <row r="8" spans="1:10" x14ac:dyDescent="0.25">
      <c r="A8" s="60">
        <v>8</v>
      </c>
      <c r="B8" s="224" t="s">
        <v>57</v>
      </c>
      <c r="C8" s="20" t="s">
        <v>54</v>
      </c>
      <c r="D8" s="21"/>
      <c r="E8" s="22">
        <v>207</v>
      </c>
      <c r="F8" s="20">
        <v>158</v>
      </c>
      <c r="G8" s="20">
        <v>175</v>
      </c>
      <c r="H8" s="23">
        <f t="shared" si="0"/>
        <v>180</v>
      </c>
      <c r="I8" s="18">
        <f t="shared" si="1"/>
        <v>540</v>
      </c>
      <c r="J8" s="220">
        <v>8</v>
      </c>
    </row>
    <row r="9" spans="1:10" x14ac:dyDescent="0.25">
      <c r="A9" s="60">
        <v>9</v>
      </c>
      <c r="B9" s="224" t="s">
        <v>76</v>
      </c>
      <c r="C9" s="20" t="s">
        <v>54</v>
      </c>
      <c r="D9" s="21"/>
      <c r="E9" s="22">
        <v>180</v>
      </c>
      <c r="F9" s="20">
        <v>177</v>
      </c>
      <c r="G9" s="20">
        <v>174</v>
      </c>
      <c r="H9" s="23">
        <f t="shared" si="0"/>
        <v>177</v>
      </c>
      <c r="I9" s="18">
        <f t="shared" si="1"/>
        <v>531</v>
      </c>
      <c r="J9" s="220">
        <v>9</v>
      </c>
    </row>
    <row r="10" spans="1:10" x14ac:dyDescent="0.25">
      <c r="A10" s="60">
        <v>10</v>
      </c>
      <c r="B10" s="224" t="s">
        <v>72</v>
      </c>
      <c r="C10" s="20" t="s">
        <v>56</v>
      </c>
      <c r="D10" s="21">
        <v>8</v>
      </c>
      <c r="E10" s="22">
        <v>181</v>
      </c>
      <c r="F10" s="20">
        <v>157</v>
      </c>
      <c r="G10" s="20">
        <v>163</v>
      </c>
      <c r="H10" s="23">
        <f t="shared" si="0"/>
        <v>175</v>
      </c>
      <c r="I10" s="18">
        <f t="shared" si="1"/>
        <v>525</v>
      </c>
      <c r="J10" s="220">
        <v>10</v>
      </c>
    </row>
    <row r="11" spans="1:10" x14ac:dyDescent="0.25">
      <c r="A11" s="60">
        <v>11</v>
      </c>
      <c r="B11" s="224" t="s">
        <v>70</v>
      </c>
      <c r="C11" s="20" t="s">
        <v>54</v>
      </c>
      <c r="D11" s="21"/>
      <c r="E11" s="22">
        <v>176</v>
      </c>
      <c r="F11" s="20">
        <v>175</v>
      </c>
      <c r="G11" s="20">
        <v>148</v>
      </c>
      <c r="H11" s="23">
        <f t="shared" si="0"/>
        <v>166.33333333333334</v>
      </c>
      <c r="I11" s="18">
        <f t="shared" si="1"/>
        <v>499</v>
      </c>
      <c r="J11" s="220">
        <v>11</v>
      </c>
    </row>
    <row r="12" spans="1:10" ht="15.75" thickBot="1" x14ac:dyDescent="0.3">
      <c r="A12" s="61">
        <v>12</v>
      </c>
      <c r="B12" s="228" t="s">
        <v>59</v>
      </c>
      <c r="C12" s="30" t="s">
        <v>54</v>
      </c>
      <c r="D12" s="31"/>
      <c r="E12" s="32">
        <v>168</v>
      </c>
      <c r="F12" s="30">
        <v>161</v>
      </c>
      <c r="G12" s="30">
        <v>169</v>
      </c>
      <c r="H12" s="33">
        <f t="shared" si="0"/>
        <v>166</v>
      </c>
      <c r="I12" s="34">
        <f t="shared" si="1"/>
        <v>498</v>
      </c>
      <c r="J12" s="221">
        <v>12</v>
      </c>
    </row>
    <row r="13" spans="1:10" ht="15.75" thickTop="1" x14ac:dyDescent="0.25">
      <c r="A13" s="12">
        <v>13</v>
      </c>
      <c r="B13" s="223" t="s">
        <v>67</v>
      </c>
      <c r="C13" s="13" t="s">
        <v>54</v>
      </c>
      <c r="D13" s="14"/>
      <c r="E13" s="15">
        <v>150</v>
      </c>
      <c r="F13" s="13">
        <v>130</v>
      </c>
      <c r="G13" s="13">
        <v>201</v>
      </c>
      <c r="H13" s="17">
        <f t="shared" si="0"/>
        <v>160.33333333333334</v>
      </c>
      <c r="I13" s="18">
        <f t="shared" si="1"/>
        <v>481</v>
      </c>
      <c r="J13" s="219">
        <v>13</v>
      </c>
    </row>
    <row r="14" spans="1:10" x14ac:dyDescent="0.25">
      <c r="A14" s="19">
        <v>14</v>
      </c>
      <c r="B14" s="224" t="s">
        <v>60</v>
      </c>
      <c r="C14" s="20" t="s">
        <v>56</v>
      </c>
      <c r="D14" s="21">
        <v>8</v>
      </c>
      <c r="E14" s="22">
        <v>157</v>
      </c>
      <c r="F14" s="20">
        <v>159</v>
      </c>
      <c r="G14" s="20">
        <v>140</v>
      </c>
      <c r="H14" s="23">
        <f t="shared" si="0"/>
        <v>160</v>
      </c>
      <c r="I14" s="18">
        <f t="shared" si="1"/>
        <v>480</v>
      </c>
      <c r="J14" s="220">
        <v>14</v>
      </c>
    </row>
    <row r="15" spans="1:10" x14ac:dyDescent="0.25">
      <c r="A15" s="19">
        <v>15</v>
      </c>
      <c r="B15" s="224" t="s">
        <v>61</v>
      </c>
      <c r="C15" s="20" t="s">
        <v>62</v>
      </c>
      <c r="D15" s="21"/>
      <c r="E15" s="22">
        <v>162</v>
      </c>
      <c r="F15" s="20">
        <v>190</v>
      </c>
      <c r="G15" s="20">
        <v>120</v>
      </c>
      <c r="H15" s="23">
        <f t="shared" si="0"/>
        <v>157.33333333333334</v>
      </c>
      <c r="I15" s="18">
        <f t="shared" si="1"/>
        <v>472</v>
      </c>
      <c r="J15" s="220">
        <v>15</v>
      </c>
    </row>
    <row r="16" spans="1:10" ht="15.75" thickBot="1" x14ac:dyDescent="0.3">
      <c r="A16" s="24">
        <v>16</v>
      </c>
      <c r="B16" s="225" t="s">
        <v>63</v>
      </c>
      <c r="C16" s="25" t="s">
        <v>56</v>
      </c>
      <c r="D16" s="26"/>
      <c r="E16" s="57">
        <v>115</v>
      </c>
      <c r="F16" s="25">
        <v>124</v>
      </c>
      <c r="G16" s="25">
        <v>172</v>
      </c>
      <c r="H16" s="28">
        <f t="shared" si="0"/>
        <v>137</v>
      </c>
      <c r="I16" s="29">
        <f t="shared" si="1"/>
        <v>411</v>
      </c>
      <c r="J16" s="222">
        <v>16</v>
      </c>
    </row>
    <row r="17" spans="1:10" x14ac:dyDescent="0.25">
      <c r="A17" s="19">
        <v>17</v>
      </c>
      <c r="B17" s="223" t="s">
        <v>75</v>
      </c>
      <c r="C17" s="13" t="s">
        <v>54</v>
      </c>
      <c r="D17" s="14"/>
      <c r="E17" s="15">
        <v>117</v>
      </c>
      <c r="F17" s="13">
        <v>138</v>
      </c>
      <c r="G17" s="13">
        <v>138</v>
      </c>
      <c r="H17" s="17">
        <f t="shared" si="0"/>
        <v>131</v>
      </c>
      <c r="I17" s="18">
        <f t="shared" si="1"/>
        <v>393</v>
      </c>
      <c r="J17" s="219">
        <v>13</v>
      </c>
    </row>
    <row r="18" spans="1:10" x14ac:dyDescent="0.25">
      <c r="A18" s="19">
        <v>18</v>
      </c>
      <c r="B18" s="224" t="s">
        <v>74</v>
      </c>
      <c r="C18" s="20" t="s">
        <v>54</v>
      </c>
      <c r="D18" s="21"/>
      <c r="E18" s="22">
        <v>0</v>
      </c>
      <c r="F18" s="20">
        <v>0</v>
      </c>
      <c r="G18" s="20">
        <v>0</v>
      </c>
      <c r="H18" s="23">
        <f t="shared" si="0"/>
        <v>0</v>
      </c>
      <c r="I18" s="18">
        <f t="shared" si="1"/>
        <v>0</v>
      </c>
      <c r="J18" s="220">
        <v>14</v>
      </c>
    </row>
    <row r="19" spans="1:10" x14ac:dyDescent="0.25">
      <c r="A19" s="12">
        <v>19</v>
      </c>
      <c r="B19" s="224" t="s">
        <v>58</v>
      </c>
      <c r="C19" s="20" t="s">
        <v>56</v>
      </c>
      <c r="D19" s="21"/>
      <c r="E19" s="22">
        <v>0</v>
      </c>
      <c r="F19" s="20">
        <v>0</v>
      </c>
      <c r="G19" s="20">
        <v>0</v>
      </c>
      <c r="H19" s="23">
        <f t="shared" si="0"/>
        <v>0</v>
      </c>
      <c r="I19" s="18">
        <f t="shared" si="1"/>
        <v>0</v>
      </c>
      <c r="J19" s="220">
        <v>15</v>
      </c>
    </row>
    <row r="20" spans="1:10" ht="15.75" hidden="1" thickBot="1" x14ac:dyDescent="0.3">
      <c r="A20" s="24">
        <v>0</v>
      </c>
      <c r="B20" s="25"/>
      <c r="C20" s="25"/>
      <c r="D20" s="26"/>
      <c r="E20" s="57"/>
      <c r="F20" s="25"/>
      <c r="G20" s="25"/>
      <c r="H20" s="28">
        <f t="shared" ref="H20" si="2">I20/3</f>
        <v>0</v>
      </c>
      <c r="I20" s="29">
        <f t="shared" ref="I20" si="3">$D$5*COUNT(E20:G20)+E20+F20+G20</f>
        <v>0</v>
      </c>
      <c r="J20" s="222">
        <v>16</v>
      </c>
    </row>
    <row r="22" spans="1:10" ht="27" thickBot="1" x14ac:dyDescent="0.45">
      <c r="C22" s="58" t="s">
        <v>38</v>
      </c>
    </row>
    <row r="23" spans="1:10" ht="26.25" thickBot="1" x14ac:dyDescent="0.3">
      <c r="A23" s="1" t="s">
        <v>14</v>
      </c>
      <c r="B23" s="2" t="s">
        <v>11</v>
      </c>
      <c r="C23" s="2" t="s">
        <v>12</v>
      </c>
      <c r="D23" s="3" t="s">
        <v>7</v>
      </c>
      <c r="E23" s="4" t="s">
        <v>1</v>
      </c>
      <c r="F23" s="5" t="s">
        <v>2</v>
      </c>
      <c r="G23" s="71" t="s">
        <v>39</v>
      </c>
      <c r="H23" s="6" t="s">
        <v>40</v>
      </c>
      <c r="I23" s="2" t="s">
        <v>9</v>
      </c>
      <c r="J23" s="66" t="s">
        <v>0</v>
      </c>
    </row>
    <row r="24" spans="1:10" x14ac:dyDescent="0.25">
      <c r="A24" s="59">
        <v>1</v>
      </c>
      <c r="B24" s="223" t="s">
        <v>53</v>
      </c>
      <c r="C24" s="13" t="s">
        <v>54</v>
      </c>
      <c r="D24" s="14"/>
      <c r="E24" s="15">
        <v>160</v>
      </c>
      <c r="F24" s="16">
        <v>160</v>
      </c>
      <c r="G24" s="72" t="s">
        <v>92</v>
      </c>
      <c r="H24" s="229">
        <v>2</v>
      </c>
      <c r="I24" s="69">
        <v>320</v>
      </c>
      <c r="J24" s="67">
        <v>6</v>
      </c>
    </row>
    <row r="25" spans="1:10" ht="15.75" thickBot="1" x14ac:dyDescent="0.3">
      <c r="A25" s="74">
        <v>2</v>
      </c>
      <c r="B25" s="226" t="s">
        <v>59</v>
      </c>
      <c r="C25" s="75" t="s">
        <v>54</v>
      </c>
      <c r="D25" s="76"/>
      <c r="E25" s="77">
        <v>149</v>
      </c>
      <c r="F25" s="78">
        <v>196</v>
      </c>
      <c r="G25" s="79">
        <v>8</v>
      </c>
      <c r="H25" s="230">
        <v>1</v>
      </c>
      <c r="I25" s="80">
        <v>345</v>
      </c>
      <c r="J25" s="81">
        <v>10</v>
      </c>
    </row>
    <row r="26" spans="1:10" x14ac:dyDescent="0.25">
      <c r="A26" s="83">
        <v>3</v>
      </c>
      <c r="B26" s="227" t="s">
        <v>71</v>
      </c>
      <c r="C26" s="84" t="s">
        <v>54</v>
      </c>
      <c r="D26" s="85"/>
      <c r="E26" s="86">
        <v>169</v>
      </c>
      <c r="F26" s="87">
        <v>180</v>
      </c>
      <c r="G26" s="88">
        <v>8</v>
      </c>
      <c r="H26" s="231">
        <v>1</v>
      </c>
      <c r="I26" s="89">
        <v>349</v>
      </c>
      <c r="J26" s="90">
        <v>9</v>
      </c>
    </row>
    <row r="27" spans="1:10" ht="15.75" thickBot="1" x14ac:dyDescent="0.3">
      <c r="A27" s="24">
        <v>4</v>
      </c>
      <c r="B27" s="225" t="s">
        <v>70</v>
      </c>
      <c r="C27" s="25" t="s">
        <v>54</v>
      </c>
      <c r="D27" s="26"/>
      <c r="E27" s="57">
        <v>163</v>
      </c>
      <c r="F27" s="27">
        <v>190</v>
      </c>
      <c r="G27" s="73">
        <v>9</v>
      </c>
      <c r="H27" s="232">
        <v>2</v>
      </c>
      <c r="I27" s="91">
        <v>353</v>
      </c>
      <c r="J27" s="68">
        <v>3</v>
      </c>
    </row>
    <row r="28" spans="1:10" x14ac:dyDescent="0.25">
      <c r="A28" s="59">
        <v>5</v>
      </c>
      <c r="B28" s="223" t="s">
        <v>55</v>
      </c>
      <c r="C28" s="13" t="s">
        <v>56</v>
      </c>
      <c r="D28" s="14">
        <v>8</v>
      </c>
      <c r="E28" s="15">
        <v>170</v>
      </c>
      <c r="F28" s="16">
        <v>165</v>
      </c>
      <c r="G28" s="72"/>
      <c r="H28" s="229">
        <v>2</v>
      </c>
      <c r="I28" s="69">
        <v>351</v>
      </c>
      <c r="J28" s="67">
        <v>4</v>
      </c>
    </row>
    <row r="29" spans="1:10" ht="15.75" thickBot="1" x14ac:dyDescent="0.3">
      <c r="A29" s="74">
        <v>6</v>
      </c>
      <c r="B29" s="226" t="s">
        <v>72</v>
      </c>
      <c r="C29" s="75" t="s">
        <v>56</v>
      </c>
      <c r="D29" s="76">
        <v>8</v>
      </c>
      <c r="E29" s="77">
        <v>145</v>
      </c>
      <c r="F29" s="78">
        <v>120</v>
      </c>
      <c r="G29" s="79"/>
      <c r="H29" s="230"/>
      <c r="I29" s="82">
        <v>281</v>
      </c>
      <c r="J29" s="81">
        <v>12</v>
      </c>
    </row>
    <row r="30" spans="1:10" x14ac:dyDescent="0.25">
      <c r="A30" s="83">
        <v>7</v>
      </c>
      <c r="B30" s="227" t="s">
        <v>69</v>
      </c>
      <c r="C30" s="84" t="s">
        <v>54</v>
      </c>
      <c r="D30" s="85">
        <v>8</v>
      </c>
      <c r="E30" s="86">
        <v>198</v>
      </c>
      <c r="F30" s="87">
        <v>155</v>
      </c>
      <c r="G30" s="88">
        <v>8</v>
      </c>
      <c r="H30" s="231">
        <v>2</v>
      </c>
      <c r="I30" s="89">
        <v>369</v>
      </c>
      <c r="J30" s="90">
        <v>1</v>
      </c>
    </row>
    <row r="31" spans="1:10" ht="15.75" thickBot="1" x14ac:dyDescent="0.3">
      <c r="A31" s="24">
        <v>8</v>
      </c>
      <c r="B31" s="225" t="s">
        <v>76</v>
      </c>
      <c r="C31" s="25" t="s">
        <v>54</v>
      </c>
      <c r="D31" s="26"/>
      <c r="E31" s="57">
        <v>206</v>
      </c>
      <c r="F31" s="27">
        <v>169</v>
      </c>
      <c r="G31" s="73">
        <v>5</v>
      </c>
      <c r="H31" s="232">
        <v>1</v>
      </c>
      <c r="I31" s="70">
        <v>375</v>
      </c>
      <c r="J31" s="68">
        <v>7</v>
      </c>
    </row>
    <row r="32" spans="1:10" x14ac:dyDescent="0.25">
      <c r="A32" s="59">
        <v>9</v>
      </c>
      <c r="B32" s="223" t="s">
        <v>68</v>
      </c>
      <c r="C32" s="13" t="s">
        <v>54</v>
      </c>
      <c r="D32" s="14">
        <v>8</v>
      </c>
      <c r="E32" s="15">
        <v>162</v>
      </c>
      <c r="F32" s="16">
        <v>183</v>
      </c>
      <c r="G32" s="72" t="s">
        <v>93</v>
      </c>
      <c r="H32" s="229">
        <v>2</v>
      </c>
      <c r="I32" s="69">
        <v>361</v>
      </c>
      <c r="J32" s="67">
        <v>2</v>
      </c>
    </row>
    <row r="33" spans="1:10" ht="15.75" thickBot="1" x14ac:dyDescent="0.3">
      <c r="A33" s="74">
        <v>10</v>
      </c>
      <c r="B33" s="226" t="s">
        <v>57</v>
      </c>
      <c r="C33" s="75" t="s">
        <v>54</v>
      </c>
      <c r="D33" s="76"/>
      <c r="E33" s="77">
        <v>194</v>
      </c>
      <c r="F33" s="78">
        <v>157</v>
      </c>
      <c r="G33" s="79" t="s">
        <v>94</v>
      </c>
      <c r="H33" s="230">
        <v>1</v>
      </c>
      <c r="I33" s="80">
        <v>351</v>
      </c>
      <c r="J33" s="81">
        <v>8</v>
      </c>
    </row>
    <row r="34" spans="1:10" x14ac:dyDescent="0.25">
      <c r="A34" s="83">
        <v>11</v>
      </c>
      <c r="B34" s="227" t="s">
        <v>66</v>
      </c>
      <c r="C34" s="84" t="s">
        <v>54</v>
      </c>
      <c r="D34" s="85"/>
      <c r="E34" s="86">
        <v>143</v>
      </c>
      <c r="F34" s="87">
        <v>161</v>
      </c>
      <c r="G34" s="88" t="s">
        <v>94</v>
      </c>
      <c r="H34" s="231">
        <v>1</v>
      </c>
      <c r="I34" s="89">
        <v>304</v>
      </c>
      <c r="J34" s="90">
        <v>11</v>
      </c>
    </row>
    <row r="35" spans="1:10" ht="15.75" thickBot="1" x14ac:dyDescent="0.3">
      <c r="A35" s="24">
        <v>12</v>
      </c>
      <c r="B35" s="225" t="s">
        <v>64</v>
      </c>
      <c r="C35" s="25" t="s">
        <v>54</v>
      </c>
      <c r="D35" s="26">
        <v>8</v>
      </c>
      <c r="E35" s="57">
        <v>123</v>
      </c>
      <c r="F35" s="27">
        <v>184</v>
      </c>
      <c r="G35" s="73" t="s">
        <v>93</v>
      </c>
      <c r="H35" s="232">
        <v>2</v>
      </c>
      <c r="I35" s="70">
        <v>323</v>
      </c>
      <c r="J35" s="68">
        <v>5</v>
      </c>
    </row>
    <row r="37" spans="1:10" ht="27" thickBot="1" x14ac:dyDescent="0.45">
      <c r="C37" s="58" t="s">
        <v>41</v>
      </c>
    </row>
    <row r="38" spans="1:10" ht="26.25" thickBot="1" x14ac:dyDescent="0.3">
      <c r="A38" s="1" t="s">
        <v>14</v>
      </c>
      <c r="B38" s="2" t="s">
        <v>11</v>
      </c>
      <c r="C38" s="2" t="s">
        <v>12</v>
      </c>
      <c r="D38" s="3" t="s">
        <v>7</v>
      </c>
      <c r="E38" s="4" t="s">
        <v>1</v>
      </c>
      <c r="F38" s="5" t="s">
        <v>2</v>
      </c>
      <c r="G38" s="71" t="s">
        <v>39</v>
      </c>
      <c r="H38" s="6" t="s">
        <v>40</v>
      </c>
      <c r="I38" s="2" t="s">
        <v>9</v>
      </c>
      <c r="J38" s="66" t="s">
        <v>0</v>
      </c>
    </row>
    <row r="39" spans="1:10" x14ac:dyDescent="0.25">
      <c r="A39" s="59">
        <v>1</v>
      </c>
      <c r="B39" s="223" t="s">
        <v>69</v>
      </c>
      <c r="C39" s="13" t="s">
        <v>54</v>
      </c>
      <c r="D39" s="14">
        <v>8</v>
      </c>
      <c r="E39" s="15">
        <v>205</v>
      </c>
      <c r="F39" s="16">
        <v>171</v>
      </c>
      <c r="G39" s="72"/>
      <c r="H39" s="229">
        <v>2</v>
      </c>
      <c r="I39" s="69">
        <f t="shared" ref="I39:I42" si="4">D39*COUNT(E39:F39)+E39+F39</f>
        <v>392</v>
      </c>
      <c r="J39" s="67">
        <v>2</v>
      </c>
    </row>
    <row r="40" spans="1:10" ht="15.75" thickBot="1" x14ac:dyDescent="0.3">
      <c r="A40" s="74">
        <v>2</v>
      </c>
      <c r="B40" s="226" t="s">
        <v>53</v>
      </c>
      <c r="C40" s="75" t="s">
        <v>54</v>
      </c>
      <c r="D40" s="76"/>
      <c r="E40" s="77">
        <v>174</v>
      </c>
      <c r="F40" s="78">
        <v>159</v>
      </c>
      <c r="G40" s="79"/>
      <c r="H40" s="230"/>
      <c r="I40" s="80">
        <f t="shared" si="4"/>
        <v>333</v>
      </c>
      <c r="J40" s="81">
        <v>5</v>
      </c>
    </row>
    <row r="41" spans="1:10" x14ac:dyDescent="0.25">
      <c r="A41" s="83">
        <v>3</v>
      </c>
      <c r="B41" s="227" t="s">
        <v>68</v>
      </c>
      <c r="C41" s="84" t="s">
        <v>54</v>
      </c>
      <c r="D41" s="85">
        <v>8</v>
      </c>
      <c r="E41" s="86">
        <v>157</v>
      </c>
      <c r="F41" s="87">
        <v>157</v>
      </c>
      <c r="G41" s="88"/>
      <c r="H41" s="231">
        <v>2</v>
      </c>
      <c r="I41" s="89">
        <f t="shared" si="4"/>
        <v>330</v>
      </c>
      <c r="J41" s="90">
        <v>3</v>
      </c>
    </row>
    <row r="42" spans="1:10" ht="15.75" thickBot="1" x14ac:dyDescent="0.3">
      <c r="A42" s="24">
        <v>4</v>
      </c>
      <c r="B42" s="225" t="s">
        <v>64</v>
      </c>
      <c r="C42" s="25" t="s">
        <v>54</v>
      </c>
      <c r="D42" s="26">
        <v>8</v>
      </c>
      <c r="E42" s="57">
        <v>149</v>
      </c>
      <c r="F42" s="27">
        <v>116</v>
      </c>
      <c r="G42" s="73"/>
      <c r="H42" s="232"/>
      <c r="I42" s="91">
        <f t="shared" si="4"/>
        <v>281</v>
      </c>
      <c r="J42" s="68">
        <v>6</v>
      </c>
    </row>
    <row r="43" spans="1:10" x14ac:dyDescent="0.25">
      <c r="A43" s="59">
        <v>5</v>
      </c>
      <c r="B43" s="223" t="s">
        <v>70</v>
      </c>
      <c r="C43" s="13" t="s">
        <v>54</v>
      </c>
      <c r="D43" s="14"/>
      <c r="E43" s="15">
        <v>199</v>
      </c>
      <c r="F43" s="16">
        <v>190</v>
      </c>
      <c r="G43" s="72">
        <v>8</v>
      </c>
      <c r="H43" s="229">
        <v>1</v>
      </c>
      <c r="I43" s="69">
        <v>389</v>
      </c>
      <c r="J43" s="67">
        <v>4</v>
      </c>
    </row>
    <row r="44" spans="1:10" ht="15.75" thickBot="1" x14ac:dyDescent="0.3">
      <c r="A44" s="24">
        <v>6</v>
      </c>
      <c r="B44" s="225" t="s">
        <v>55</v>
      </c>
      <c r="C44" s="25" t="s">
        <v>56</v>
      </c>
      <c r="D44" s="26">
        <v>8</v>
      </c>
      <c r="E44" s="57">
        <v>171</v>
      </c>
      <c r="F44" s="27">
        <v>207</v>
      </c>
      <c r="G44" s="73" t="s">
        <v>92</v>
      </c>
      <c r="H44" s="232">
        <v>2</v>
      </c>
      <c r="I44" s="70">
        <v>394</v>
      </c>
      <c r="J44" s="68">
        <v>1</v>
      </c>
    </row>
    <row r="46" spans="1:10" ht="27" thickBot="1" x14ac:dyDescent="0.45">
      <c r="C46" s="58" t="s">
        <v>42</v>
      </c>
    </row>
    <row r="47" spans="1:10" ht="26.25" thickBot="1" x14ac:dyDescent="0.3">
      <c r="A47" s="1" t="s">
        <v>14</v>
      </c>
      <c r="B47" s="2" t="s">
        <v>11</v>
      </c>
      <c r="C47" s="2" t="s">
        <v>12</v>
      </c>
      <c r="D47" s="3" t="s">
        <v>7</v>
      </c>
      <c r="E47" s="4" t="s">
        <v>1</v>
      </c>
      <c r="F47" s="5" t="s">
        <v>2</v>
      </c>
      <c r="G47" s="71" t="s">
        <v>39</v>
      </c>
      <c r="H47" s="6" t="s">
        <v>40</v>
      </c>
      <c r="I47" s="2" t="s">
        <v>9</v>
      </c>
      <c r="J47" s="66" t="s">
        <v>0</v>
      </c>
    </row>
    <row r="48" spans="1:10" x14ac:dyDescent="0.25">
      <c r="A48" s="59">
        <v>1</v>
      </c>
      <c r="B48" s="223" t="s">
        <v>69</v>
      </c>
      <c r="C48" s="13" t="s">
        <v>54</v>
      </c>
      <c r="D48" s="14">
        <v>8</v>
      </c>
      <c r="E48" s="15">
        <v>178</v>
      </c>
      <c r="F48" s="16">
        <v>180</v>
      </c>
      <c r="G48" s="72" t="s">
        <v>96</v>
      </c>
      <c r="H48" s="229">
        <v>1</v>
      </c>
      <c r="I48" s="69">
        <v>374</v>
      </c>
      <c r="J48" s="67">
        <v>3</v>
      </c>
    </row>
    <row r="49" spans="1:10" ht="15.75" thickBot="1" x14ac:dyDescent="0.3">
      <c r="A49" s="24">
        <v>2</v>
      </c>
      <c r="B49" s="225" t="s">
        <v>68</v>
      </c>
      <c r="C49" s="25" t="s">
        <v>54</v>
      </c>
      <c r="D49" s="26">
        <v>8</v>
      </c>
      <c r="E49" s="57">
        <v>181</v>
      </c>
      <c r="F49" s="27">
        <v>127</v>
      </c>
      <c r="G49" s="73" t="s">
        <v>95</v>
      </c>
      <c r="H49" s="232">
        <v>2</v>
      </c>
      <c r="I49" s="70">
        <v>324</v>
      </c>
      <c r="J49" s="68"/>
    </row>
    <row r="51" spans="1:10" ht="27" thickBot="1" x14ac:dyDescent="0.45">
      <c r="C51" s="58" t="s">
        <v>43</v>
      </c>
    </row>
    <row r="52" spans="1:10" ht="26.25" thickBot="1" x14ac:dyDescent="0.3">
      <c r="A52" s="1" t="s">
        <v>14</v>
      </c>
      <c r="B52" s="2" t="s">
        <v>11</v>
      </c>
      <c r="C52" s="2" t="s">
        <v>12</v>
      </c>
      <c r="D52" s="3" t="s">
        <v>7</v>
      </c>
      <c r="E52" s="4" t="s">
        <v>1</v>
      </c>
      <c r="F52" s="5" t="s">
        <v>2</v>
      </c>
      <c r="G52" s="71" t="s">
        <v>39</v>
      </c>
      <c r="H52" s="6" t="s">
        <v>40</v>
      </c>
      <c r="I52" s="2" t="s">
        <v>9</v>
      </c>
      <c r="J52" s="66" t="s">
        <v>0</v>
      </c>
    </row>
    <row r="53" spans="1:10" x14ac:dyDescent="0.25">
      <c r="A53" s="59">
        <v>1</v>
      </c>
      <c r="B53" s="223" t="s">
        <v>55</v>
      </c>
      <c r="C53" s="13" t="s">
        <v>56</v>
      </c>
      <c r="D53" s="14">
        <v>8</v>
      </c>
      <c r="E53" s="15">
        <v>214</v>
      </c>
      <c r="F53" s="16">
        <v>140</v>
      </c>
      <c r="G53" s="72">
        <v>8.9</v>
      </c>
      <c r="H53" s="229">
        <v>2</v>
      </c>
      <c r="I53" s="69">
        <v>370</v>
      </c>
      <c r="J53" s="67">
        <v>1</v>
      </c>
    </row>
    <row r="54" spans="1:10" ht="15.75" thickBot="1" x14ac:dyDescent="0.3">
      <c r="A54" s="24">
        <v>2</v>
      </c>
      <c r="B54" s="225" t="s">
        <v>68</v>
      </c>
      <c r="C54" s="25" t="s">
        <v>54</v>
      </c>
      <c r="D54" s="26">
        <v>8</v>
      </c>
      <c r="E54" s="57">
        <v>173</v>
      </c>
      <c r="F54" s="27">
        <v>194</v>
      </c>
      <c r="G54" s="73">
        <v>8.6</v>
      </c>
      <c r="H54" s="232">
        <v>1</v>
      </c>
      <c r="I54" s="70">
        <v>383</v>
      </c>
      <c r="J54" s="68">
        <v>2</v>
      </c>
    </row>
  </sheetData>
  <sortState ref="A24:J35">
    <sortCondition ref="A24:A35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01CF-10C9-43A9-9767-543D72585A44}">
  <dimension ref="A1:N26"/>
  <sheetViews>
    <sheetView zoomScale="120" zoomScaleNormal="120" workbookViewId="0">
      <selection activeCell="S2" sqref="S2"/>
    </sheetView>
  </sheetViews>
  <sheetFormatPr defaultRowHeight="15" x14ac:dyDescent="0.25"/>
  <cols>
    <col min="1" max="1" width="9.140625" style="92"/>
    <col min="2" max="2" width="24.42578125" style="93" bestFit="1" customWidth="1"/>
    <col min="3" max="6" width="11.7109375" style="92" customWidth="1"/>
    <col min="7" max="12" width="11.7109375" style="92" hidden="1" customWidth="1"/>
    <col min="13" max="14" width="9.140625" style="92"/>
    <col min="15" max="15" width="3.140625" style="92" customWidth="1"/>
    <col min="16" max="16384" width="9.140625" style="92"/>
  </cols>
  <sheetData>
    <row r="1" spans="1:14" ht="26.25" x14ac:dyDescent="0.4">
      <c r="C1" s="94" t="str">
        <f>Qual!C1</f>
        <v>КБТ 1</v>
      </c>
    </row>
    <row r="2" spans="1:14" ht="23.25" x14ac:dyDescent="0.35">
      <c r="C2" s="95" t="s">
        <v>48</v>
      </c>
    </row>
    <row r="4" spans="1:14" ht="15.75" thickBot="1" x14ac:dyDescent="0.3"/>
    <row r="5" spans="1:14" s="117" customFormat="1" ht="30" customHeight="1" thickBot="1" x14ac:dyDescent="0.3">
      <c r="A5" s="212" t="s">
        <v>0</v>
      </c>
      <c r="B5" s="205" t="s">
        <v>46</v>
      </c>
      <c r="C5" s="213" t="str">
        <f>B6</f>
        <v>К 700</v>
      </c>
      <c r="D5" s="214" t="str">
        <f>B8</f>
        <v>К 900</v>
      </c>
      <c r="E5" s="214" t="str">
        <f>B10</f>
        <v>Еноты (+6)</v>
      </c>
      <c r="F5" s="214" t="str">
        <f>B12</f>
        <v>Солянка (+2)</v>
      </c>
      <c r="G5" s="214" t="str">
        <f>B14</f>
        <v>К 700</v>
      </c>
      <c r="H5" s="214">
        <f>B16</f>
        <v>0</v>
      </c>
      <c r="I5" s="214">
        <f>B18</f>
        <v>0</v>
      </c>
      <c r="J5" s="214">
        <f>B20</f>
        <v>0</v>
      </c>
      <c r="K5" s="214">
        <f>B22</f>
        <v>0</v>
      </c>
      <c r="L5" s="215">
        <f>B24</f>
        <v>0</v>
      </c>
      <c r="M5" s="216" t="s">
        <v>44</v>
      </c>
      <c r="N5" s="217" t="s">
        <v>45</v>
      </c>
    </row>
    <row r="6" spans="1:14" s="99" customFormat="1" ht="15.75" hidden="1" x14ac:dyDescent="0.25">
      <c r="A6" s="255">
        <v>1</v>
      </c>
      <c r="B6" s="247" t="s">
        <v>10</v>
      </c>
      <c r="C6" s="96"/>
      <c r="D6" s="97"/>
      <c r="E6" s="97">
        <v>2</v>
      </c>
      <c r="F6" s="97">
        <v>4</v>
      </c>
      <c r="G6" s="97"/>
      <c r="H6" s="97"/>
      <c r="I6" s="97"/>
      <c r="J6" s="97"/>
      <c r="K6" s="97"/>
      <c r="L6" s="98"/>
      <c r="M6" s="257">
        <v>907</v>
      </c>
      <c r="N6" s="259">
        <f>SUM(C6:L6)</f>
        <v>6</v>
      </c>
    </row>
    <row r="7" spans="1:14" s="99" customFormat="1" ht="16.5" hidden="1" thickBot="1" x14ac:dyDescent="0.3">
      <c r="A7" s="254"/>
      <c r="B7" s="248"/>
      <c r="C7" s="100"/>
      <c r="D7" s="101" t="s">
        <v>86</v>
      </c>
      <c r="E7" s="206" t="s">
        <v>91</v>
      </c>
      <c r="F7" s="206" t="s">
        <v>82</v>
      </c>
      <c r="G7" s="101"/>
      <c r="H7" s="101"/>
      <c r="I7" s="101"/>
      <c r="J7" s="101"/>
      <c r="K7" s="101"/>
      <c r="L7" s="102"/>
      <c r="M7" s="258"/>
      <c r="N7" s="260"/>
    </row>
    <row r="8" spans="1:14" s="99" customFormat="1" ht="15.75" x14ac:dyDescent="0.25">
      <c r="A8" s="253">
        <v>1</v>
      </c>
      <c r="B8" s="251" t="s">
        <v>47</v>
      </c>
      <c r="C8" s="103">
        <v>6</v>
      </c>
      <c r="D8" s="104"/>
      <c r="E8" s="207">
        <v>4</v>
      </c>
      <c r="F8" s="207">
        <v>4</v>
      </c>
      <c r="G8" s="105"/>
      <c r="H8" s="105"/>
      <c r="I8" s="105"/>
      <c r="J8" s="105"/>
      <c r="K8" s="105"/>
      <c r="L8" s="106"/>
      <c r="M8" s="261">
        <v>978</v>
      </c>
      <c r="N8" s="265">
        <f>SUM(C8:L8)</f>
        <v>14</v>
      </c>
    </row>
    <row r="9" spans="1:14" s="99" customFormat="1" ht="16.5" thickBot="1" x14ac:dyDescent="0.3">
      <c r="A9" s="256"/>
      <c r="B9" s="252"/>
      <c r="C9" s="107" t="s">
        <v>85</v>
      </c>
      <c r="D9" s="108"/>
      <c r="E9" s="208" t="s">
        <v>80</v>
      </c>
      <c r="F9" s="208" t="s">
        <v>89</v>
      </c>
      <c r="G9" s="109"/>
      <c r="H9" s="109"/>
      <c r="I9" s="109"/>
      <c r="J9" s="109"/>
      <c r="K9" s="109"/>
      <c r="L9" s="110"/>
      <c r="M9" s="262"/>
      <c r="N9" s="266"/>
    </row>
    <row r="10" spans="1:14" s="99" customFormat="1" ht="15.75" x14ac:dyDescent="0.25">
      <c r="A10" s="255">
        <v>2</v>
      </c>
      <c r="B10" s="249" t="s">
        <v>78</v>
      </c>
      <c r="C10" s="111">
        <v>4</v>
      </c>
      <c r="D10" s="97">
        <v>2</v>
      </c>
      <c r="E10" s="112"/>
      <c r="F10" s="97">
        <v>4</v>
      </c>
      <c r="G10" s="97"/>
      <c r="H10" s="97"/>
      <c r="I10" s="97"/>
      <c r="J10" s="97"/>
      <c r="K10" s="97"/>
      <c r="L10" s="98"/>
      <c r="M10" s="263">
        <v>989</v>
      </c>
      <c r="N10" s="267">
        <f>SUM(C10:L10)</f>
        <v>10</v>
      </c>
    </row>
    <row r="11" spans="1:14" s="99" customFormat="1" ht="16.5" thickBot="1" x14ac:dyDescent="0.3">
      <c r="A11" s="254"/>
      <c r="B11" s="250"/>
      <c r="C11" s="209" t="s">
        <v>90</v>
      </c>
      <c r="D11" s="206" t="s">
        <v>81</v>
      </c>
      <c r="E11" s="114"/>
      <c r="F11" s="101" t="s">
        <v>84</v>
      </c>
      <c r="G11" s="101"/>
      <c r="H11" s="101"/>
      <c r="I11" s="101"/>
      <c r="J11" s="101"/>
      <c r="K11" s="101"/>
      <c r="L11" s="102"/>
      <c r="M11" s="264"/>
      <c r="N11" s="268"/>
    </row>
    <row r="12" spans="1:14" s="99" customFormat="1" ht="15.75" x14ac:dyDescent="0.25">
      <c r="A12" s="253">
        <v>3</v>
      </c>
      <c r="B12" s="251" t="s">
        <v>79</v>
      </c>
      <c r="C12" s="210">
        <v>2</v>
      </c>
      <c r="D12" s="207">
        <v>2</v>
      </c>
      <c r="E12" s="105">
        <v>2</v>
      </c>
      <c r="F12" s="104"/>
      <c r="G12" s="105"/>
      <c r="H12" s="105"/>
      <c r="I12" s="105"/>
      <c r="J12" s="105"/>
      <c r="K12" s="105"/>
      <c r="L12" s="106"/>
      <c r="M12" s="261">
        <v>912</v>
      </c>
      <c r="N12" s="265">
        <f>SUM(C12:L12)</f>
        <v>6</v>
      </c>
    </row>
    <row r="13" spans="1:14" s="99" customFormat="1" ht="16.5" thickBot="1" x14ac:dyDescent="0.3">
      <c r="A13" s="256"/>
      <c r="B13" s="252"/>
      <c r="C13" s="211" t="s">
        <v>83</v>
      </c>
      <c r="D13" s="208" t="s">
        <v>88</v>
      </c>
      <c r="E13" s="109" t="s">
        <v>87</v>
      </c>
      <c r="F13" s="108"/>
      <c r="G13" s="109"/>
      <c r="H13" s="109"/>
      <c r="I13" s="109"/>
      <c r="J13" s="109"/>
      <c r="K13" s="109"/>
      <c r="L13" s="110"/>
      <c r="M13" s="262"/>
      <c r="N13" s="266"/>
    </row>
    <row r="14" spans="1:14" s="99" customFormat="1" ht="15.75" x14ac:dyDescent="0.25">
      <c r="A14" s="255">
        <v>4</v>
      </c>
      <c r="B14" s="249" t="s">
        <v>10</v>
      </c>
      <c r="C14" s="96"/>
      <c r="D14" s="97"/>
      <c r="E14" s="97">
        <v>2</v>
      </c>
      <c r="F14" s="97">
        <v>4</v>
      </c>
      <c r="G14" s="97"/>
      <c r="H14" s="97"/>
      <c r="I14" s="97"/>
      <c r="J14" s="97"/>
      <c r="K14" s="97"/>
      <c r="L14" s="98"/>
      <c r="M14" s="263">
        <v>907</v>
      </c>
      <c r="N14" s="267">
        <f>SUM(C14:L14)</f>
        <v>6</v>
      </c>
    </row>
    <row r="15" spans="1:14" s="99" customFormat="1" ht="16.5" thickBot="1" x14ac:dyDescent="0.3">
      <c r="A15" s="254"/>
      <c r="B15" s="250"/>
      <c r="C15" s="100"/>
      <c r="D15" s="101" t="s">
        <v>86</v>
      </c>
      <c r="E15" s="206" t="s">
        <v>91</v>
      </c>
      <c r="F15" s="206" t="s">
        <v>82</v>
      </c>
      <c r="G15" s="101"/>
      <c r="H15" s="101"/>
      <c r="I15" s="101"/>
      <c r="J15" s="101"/>
      <c r="K15" s="101"/>
      <c r="L15" s="102"/>
      <c r="M15" s="264"/>
      <c r="N15" s="268"/>
    </row>
    <row r="16" spans="1:14" s="99" customFormat="1" ht="15.75" hidden="1" x14ac:dyDescent="0.25">
      <c r="A16" s="253">
        <v>6</v>
      </c>
      <c r="B16" s="251"/>
      <c r="C16" s="103"/>
      <c r="D16" s="105"/>
      <c r="E16" s="105"/>
      <c r="F16" s="105"/>
      <c r="G16" s="105"/>
      <c r="H16" s="104"/>
      <c r="I16" s="105"/>
      <c r="J16" s="105"/>
      <c r="K16" s="105"/>
      <c r="L16" s="106"/>
      <c r="M16" s="261">
        <f>SUM(C17:L17)</f>
        <v>0</v>
      </c>
      <c r="N16" s="265">
        <f>SUM(C16:L16)</f>
        <v>0</v>
      </c>
    </row>
    <row r="17" spans="1:14" s="99" customFormat="1" ht="15.75" hidden="1" x14ac:dyDescent="0.25">
      <c r="A17" s="256"/>
      <c r="B17" s="252"/>
      <c r="C17" s="107"/>
      <c r="D17" s="109"/>
      <c r="E17" s="109"/>
      <c r="F17" s="109"/>
      <c r="G17" s="109"/>
      <c r="H17" s="108"/>
      <c r="I17" s="109"/>
      <c r="J17" s="109"/>
      <c r="K17" s="109"/>
      <c r="L17" s="110"/>
      <c r="M17" s="262"/>
      <c r="N17" s="266"/>
    </row>
    <row r="18" spans="1:14" s="99" customFormat="1" ht="15.75" hidden="1" x14ac:dyDescent="0.25">
      <c r="A18" s="255">
        <v>7</v>
      </c>
      <c r="B18" s="249"/>
      <c r="C18" s="111"/>
      <c r="D18" s="97"/>
      <c r="E18" s="97"/>
      <c r="F18" s="97"/>
      <c r="G18" s="97"/>
      <c r="H18" s="97"/>
      <c r="I18" s="112"/>
      <c r="J18" s="97"/>
      <c r="K18" s="97"/>
      <c r="L18" s="98"/>
      <c r="M18" s="263">
        <f>SUM(C19:L19)</f>
        <v>0</v>
      </c>
      <c r="N18" s="267">
        <f>SUM(C18:L18)</f>
        <v>0</v>
      </c>
    </row>
    <row r="19" spans="1:14" s="99" customFormat="1" ht="16.5" hidden="1" thickBot="1" x14ac:dyDescent="0.3">
      <c r="A19" s="254"/>
      <c r="B19" s="250"/>
      <c r="C19" s="113"/>
      <c r="D19" s="101"/>
      <c r="E19" s="101"/>
      <c r="F19" s="101"/>
      <c r="G19" s="101"/>
      <c r="H19" s="101"/>
      <c r="I19" s="114"/>
      <c r="J19" s="101"/>
      <c r="K19" s="101"/>
      <c r="L19" s="102"/>
      <c r="M19" s="264"/>
      <c r="N19" s="268"/>
    </row>
    <row r="20" spans="1:14" s="99" customFormat="1" ht="15.75" hidden="1" x14ac:dyDescent="0.25">
      <c r="A20" s="253">
        <v>8</v>
      </c>
      <c r="B20" s="251"/>
      <c r="C20" s="103"/>
      <c r="D20" s="105"/>
      <c r="E20" s="105"/>
      <c r="F20" s="105"/>
      <c r="G20" s="105"/>
      <c r="H20" s="105"/>
      <c r="I20" s="105"/>
      <c r="J20" s="104"/>
      <c r="K20" s="105"/>
      <c r="L20" s="106"/>
      <c r="M20" s="261">
        <f>SUM(C21:L21)</f>
        <v>0</v>
      </c>
      <c r="N20" s="265">
        <f>SUM(C20:L20)</f>
        <v>0</v>
      </c>
    </row>
    <row r="21" spans="1:14" s="99" customFormat="1" ht="15.75" hidden="1" x14ac:dyDescent="0.25">
      <c r="A21" s="256"/>
      <c r="B21" s="252"/>
      <c r="C21" s="107"/>
      <c r="D21" s="109"/>
      <c r="E21" s="109"/>
      <c r="F21" s="109"/>
      <c r="G21" s="109"/>
      <c r="H21" s="109"/>
      <c r="I21" s="109"/>
      <c r="J21" s="108"/>
      <c r="K21" s="109"/>
      <c r="L21" s="110"/>
      <c r="M21" s="262"/>
      <c r="N21" s="266"/>
    </row>
    <row r="22" spans="1:14" s="99" customFormat="1" ht="15.75" hidden="1" x14ac:dyDescent="0.25">
      <c r="A22" s="255">
        <v>9</v>
      </c>
      <c r="B22" s="249"/>
      <c r="C22" s="111"/>
      <c r="D22" s="97"/>
      <c r="E22" s="97"/>
      <c r="F22" s="97"/>
      <c r="G22" s="97"/>
      <c r="H22" s="97"/>
      <c r="I22" s="97"/>
      <c r="J22" s="97"/>
      <c r="K22" s="112"/>
      <c r="L22" s="98"/>
      <c r="M22" s="263">
        <f>SUM(C23:L23)</f>
        <v>0</v>
      </c>
      <c r="N22" s="267">
        <f>SUM(C22:L22)</f>
        <v>0</v>
      </c>
    </row>
    <row r="23" spans="1:14" s="99" customFormat="1" ht="16.5" hidden="1" thickBot="1" x14ac:dyDescent="0.3">
      <c r="A23" s="254"/>
      <c r="B23" s="250"/>
      <c r="C23" s="113"/>
      <c r="D23" s="101"/>
      <c r="E23" s="101"/>
      <c r="F23" s="101"/>
      <c r="G23" s="101"/>
      <c r="H23" s="101"/>
      <c r="I23" s="101"/>
      <c r="J23" s="101"/>
      <c r="K23" s="114"/>
      <c r="L23" s="102"/>
      <c r="M23" s="264"/>
      <c r="N23" s="268"/>
    </row>
    <row r="24" spans="1:14" s="99" customFormat="1" ht="15.75" hidden="1" x14ac:dyDescent="0.25">
      <c r="A24" s="253">
        <v>10</v>
      </c>
      <c r="B24" s="251"/>
      <c r="C24" s="103"/>
      <c r="D24" s="105"/>
      <c r="E24" s="105"/>
      <c r="F24" s="105"/>
      <c r="G24" s="105"/>
      <c r="H24" s="105"/>
      <c r="I24" s="105"/>
      <c r="J24" s="105"/>
      <c r="K24" s="105"/>
      <c r="L24" s="115"/>
      <c r="M24" s="261">
        <f>SUM(C25:L25)</f>
        <v>0</v>
      </c>
      <c r="N24" s="265">
        <f>SUM(C24:L24)</f>
        <v>0</v>
      </c>
    </row>
    <row r="25" spans="1:14" s="99" customFormat="1" ht="16.5" hidden="1" thickBot="1" x14ac:dyDescent="0.3">
      <c r="A25" s="254"/>
      <c r="B25" s="250"/>
      <c r="C25" s="113"/>
      <c r="D25" s="101"/>
      <c r="E25" s="101"/>
      <c r="F25" s="101"/>
      <c r="G25" s="101"/>
      <c r="H25" s="101"/>
      <c r="I25" s="101"/>
      <c r="J25" s="101"/>
      <c r="K25" s="101"/>
      <c r="L25" s="116"/>
      <c r="M25" s="264"/>
      <c r="N25" s="268"/>
    </row>
    <row r="26" spans="1:14" hidden="1" x14ac:dyDescent="0.25"/>
  </sheetData>
  <mergeCells count="40">
    <mergeCell ref="B16:B17"/>
    <mergeCell ref="B18:B19"/>
    <mergeCell ref="B20:B21"/>
    <mergeCell ref="B22:B23"/>
    <mergeCell ref="N24:N25"/>
    <mergeCell ref="M24:M25"/>
    <mergeCell ref="M14:M15"/>
    <mergeCell ref="M16:M17"/>
    <mergeCell ref="M18:M19"/>
    <mergeCell ref="M20:M21"/>
    <mergeCell ref="M22:M23"/>
    <mergeCell ref="N14:N15"/>
    <mergeCell ref="N16:N17"/>
    <mergeCell ref="N18:N19"/>
    <mergeCell ref="N20:N21"/>
    <mergeCell ref="N22:N23"/>
    <mergeCell ref="M6:M7"/>
    <mergeCell ref="N6:N7"/>
    <mergeCell ref="M8:M9"/>
    <mergeCell ref="M10:M11"/>
    <mergeCell ref="M12:M13"/>
    <mergeCell ref="N8:N9"/>
    <mergeCell ref="N10:N11"/>
    <mergeCell ref="N12:N13"/>
    <mergeCell ref="B6:B7"/>
    <mergeCell ref="B10:B11"/>
    <mergeCell ref="B8:B9"/>
    <mergeCell ref="B12:B13"/>
    <mergeCell ref="A24:A2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24:B25"/>
    <mergeCell ref="B14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Итог</vt:lpstr>
      <vt:lpstr>Qual</vt:lpstr>
      <vt:lpstr>Desperado</vt:lpstr>
      <vt:lpstr>Qual Fin</vt:lpstr>
      <vt:lpstr>Этап 1-5</vt:lpstr>
      <vt:lpstr>Тройки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2015-06-05T18:19:34Z</dcterms:created>
  <dcterms:modified xsi:type="dcterms:W3CDTF">2023-03-19T05:11:39Z</dcterms:modified>
</cp:coreProperties>
</file>